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Demais despesa pesso ANEXO III" sheetId="1" r:id="rId1"/>
  </sheets>
  <externalReferences>
    <externalReference r:id="rId2"/>
  </externalReferences>
  <definedNames>
    <definedName name="_xlnm.Print_Area" localSheetId="0">'Demais despesa pesso ANEXO III'!$A$1:$J$287</definedName>
    <definedName name="FORNECEDORES">#REF!</definedName>
  </definedNames>
  <calcPr calcId="145621"/>
</workbook>
</file>

<file path=xl/calcChain.xml><?xml version="1.0" encoding="utf-8"?>
<calcChain xmlns="http://schemas.openxmlformats.org/spreadsheetml/2006/main">
  <c r="J270" i="1" l="1"/>
  <c r="J252" i="1"/>
  <c r="J248" i="1"/>
  <c r="J228" i="1"/>
  <c r="J214" i="1"/>
  <c r="J212" i="1"/>
  <c r="J188" i="1"/>
  <c r="J184" i="1"/>
  <c r="J174" i="1"/>
  <c r="J130" i="1"/>
  <c r="J108" i="1"/>
  <c r="J90" i="1"/>
  <c r="J84" i="1"/>
  <c r="J82" i="1"/>
  <c r="J14" i="1"/>
  <c r="J12" i="1"/>
  <c r="J4" i="1"/>
</calcChain>
</file>

<file path=xl/sharedStrings.xml><?xml version="1.0" encoding="utf-8"?>
<sst xmlns="http://schemas.openxmlformats.org/spreadsheetml/2006/main" count="2184" uniqueCount="277">
  <si>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</si>
  <si>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</si>
  <si>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</si>
  <si>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</si>
  <si>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</si>
  <si>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</si>
  <si>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</si>
  <si>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Categoria de Despesa</t>
  </si>
  <si>
    <t>Código de evento</t>
  </si>
  <si>
    <t>Valor</t>
  </si>
  <si>
    <t>01476404000119</t>
  </si>
  <si>
    <t>Unidade de Pronto Atendimento Eduardo Campos  UPA Sotave</t>
  </si>
  <si>
    <t xml:space="preserve">ABEL JOSE DOS SANTOS          </t>
  </si>
  <si>
    <t>3222-05</t>
  </si>
  <si>
    <t>07/2020</t>
  </si>
  <si>
    <t>1.2</t>
  </si>
  <si>
    <t>3</t>
  </si>
  <si>
    <t>2</t>
  </si>
  <si>
    <t>05340146405</t>
  </si>
  <si>
    <t xml:space="preserve">ADNA QUEREN HUAPUQUE RAMOS SILVA  </t>
  </si>
  <si>
    <t>5152-10</t>
  </si>
  <si>
    <t>ADRIANO VALENCIO XAVIER SANTOS</t>
  </si>
  <si>
    <t>3911-15</t>
  </si>
  <si>
    <t>08382555403</t>
  </si>
  <si>
    <t>ALEXANDRE FRANCA CAMPELO FILHO</t>
  </si>
  <si>
    <t>2524-05</t>
  </si>
  <si>
    <t xml:space="preserve">ALEXIA GYOVANNA RODRIGUES MENEZES DE MOURA     </t>
  </si>
  <si>
    <t>2235-05</t>
  </si>
  <si>
    <t>07032388418</t>
  </si>
  <si>
    <t xml:space="preserve">ALEXSANDRA BARBOSA SOUTO      </t>
  </si>
  <si>
    <t>02670847498</t>
  </si>
  <si>
    <t xml:space="preserve">ALEXSANDRO SANTOS DA ROCHA    </t>
  </si>
  <si>
    <t>3241-15</t>
  </si>
  <si>
    <t>09917354476</t>
  </si>
  <si>
    <t xml:space="preserve">ALINE MARIA DE SOUZA SILVA    </t>
  </si>
  <si>
    <t>00847358488</t>
  </si>
  <si>
    <t xml:space="preserve">ALLISSON JOSE GONCALVES MOURA </t>
  </si>
  <si>
    <t xml:space="preserve">ALMIR VALENCIO DOS SANTOS     </t>
  </si>
  <si>
    <t>08178509458</t>
  </si>
  <si>
    <t xml:space="preserve">ANA MARIA FRANCISCA           </t>
  </si>
  <si>
    <t>00783509480</t>
  </si>
  <si>
    <t xml:space="preserve">ANA PAULA DE BARROS RODRIGUES </t>
  </si>
  <si>
    <t>02456744462</t>
  </si>
  <si>
    <t xml:space="preserve">ANA PAULA PEREIRA DE MENDONCA </t>
  </si>
  <si>
    <t>09601303499</t>
  </si>
  <si>
    <t xml:space="preserve">ANDERSON FREITAS              </t>
  </si>
  <si>
    <t>00830596445</t>
  </si>
  <si>
    <t xml:space="preserve">ANDRE MARIO DE SA             </t>
  </si>
  <si>
    <t>04075458407</t>
  </si>
  <si>
    <t>ANDRE RICARDO MOREIRA DE BRITO</t>
  </si>
  <si>
    <t xml:space="preserve">2232-08 </t>
  </si>
  <si>
    <t xml:space="preserve">ANDRESSON MAXIMO DA SILVA     </t>
  </si>
  <si>
    <t>3242-05</t>
  </si>
  <si>
    <t>05813428445</t>
  </si>
  <si>
    <t xml:space="preserve">ANDREZA MARIA DA SILVA ARRUDA </t>
  </si>
  <si>
    <t>06392472452</t>
  </si>
  <si>
    <t>ANTONIO CARLOS DA SILVA</t>
  </si>
  <si>
    <t>5142-25</t>
  </si>
  <si>
    <t xml:space="preserve">ANTONIO MADSON SILVA BEZERRA  </t>
  </si>
  <si>
    <t xml:space="preserve">BENILSON SANTOS DA SILVA      </t>
  </si>
  <si>
    <t>4221-05</t>
  </si>
  <si>
    <t>01937921417</t>
  </si>
  <si>
    <t xml:space="preserve">BETANIA MARIA GOMES           </t>
  </si>
  <si>
    <t>02119434441</t>
  </si>
  <si>
    <t>BRUNO LEONARDO SILVA MOREIRA</t>
  </si>
  <si>
    <t>7823-20</t>
  </si>
  <si>
    <t>04974949497</t>
  </si>
  <si>
    <t>CAMILA REGINA GOMES OLIVEIRA</t>
  </si>
  <si>
    <t>2525-45</t>
  </si>
  <si>
    <t xml:space="preserve">CARLOS JOSE MOURA DA SILVA    </t>
  </si>
  <si>
    <t>CICERO SOBRINHO OLIVEIRA FILHO</t>
  </si>
  <si>
    <t>2234-05</t>
  </si>
  <si>
    <t>02587642442</t>
  </si>
  <si>
    <t>CLAUDETE CRUZ DUARTE ALENCAR</t>
  </si>
  <si>
    <t>CLAUDIA CICERA MONTEIRO MORAIS</t>
  </si>
  <si>
    <t>2516-05</t>
  </si>
  <si>
    <t>CLAUDIA REJANE OLIVEIRA SILVA LIMA</t>
  </si>
  <si>
    <t>02198547422</t>
  </si>
  <si>
    <t xml:space="preserve">CLAUDIO JOSE RODRIGUES DE OLIVEIRA       </t>
  </si>
  <si>
    <t>CLEIDSON CHARLES BARBOSA SANTO</t>
  </si>
  <si>
    <t>07940908421</t>
  </si>
  <si>
    <t xml:space="preserve">CLELIO TOMAZ DA SILVA         </t>
  </si>
  <si>
    <t>3172-10</t>
  </si>
  <si>
    <t>07369047431</t>
  </si>
  <si>
    <t xml:space="preserve">CRISLAYNY MARCELLY DA SILVA   </t>
  </si>
  <si>
    <t>05118647444</t>
  </si>
  <si>
    <t>DANIELA MARIA DA SILVA</t>
  </si>
  <si>
    <t>07767421406</t>
  </si>
  <si>
    <t xml:space="preserve">DANILO RIBEIRO DE BARROS      </t>
  </si>
  <si>
    <t xml:space="preserve">DINEIDE LUCIA RIBEIRO SANTOS  </t>
  </si>
  <si>
    <t>03070942431</t>
  </si>
  <si>
    <t xml:space="preserve">DOUGLAS HENRIQUE MACEDO CUNHA </t>
  </si>
  <si>
    <t>03813611442</t>
  </si>
  <si>
    <t xml:space="preserve">EDILEIDE ELIAS DOS SANTOS     </t>
  </si>
  <si>
    <t>09090397477</t>
  </si>
  <si>
    <t xml:space="preserve">EDILENE EDILZA DA ROCHA       </t>
  </si>
  <si>
    <t>5134-25</t>
  </si>
  <si>
    <t>05220895427</t>
  </si>
  <si>
    <t xml:space="preserve">EDILENE MARIA DE QUEIROZ      </t>
  </si>
  <si>
    <t>04411940442</t>
  </si>
  <si>
    <t>EDILEUZA AZEVEDO DE LIMA SILVA</t>
  </si>
  <si>
    <t>03640160436</t>
  </si>
  <si>
    <t xml:space="preserve">EDINALDO LUIZ MESQUITA JUNIOR </t>
  </si>
  <si>
    <t xml:space="preserve">EDNA MUNIZ DE SANTANA         </t>
  </si>
  <si>
    <t>02839751488</t>
  </si>
  <si>
    <t xml:space="preserve">ELENILDO DA SILVA BEZERRA     </t>
  </si>
  <si>
    <t>4101-05</t>
  </si>
  <si>
    <t>05657043464</t>
  </si>
  <si>
    <t xml:space="preserve">ELICA GUILHERMINO DA SILVA    </t>
  </si>
  <si>
    <t>09607793455</t>
  </si>
  <si>
    <t xml:space="preserve">ELVIS DOS SANTOS SILVA        </t>
  </si>
  <si>
    <t>09630838486</t>
  </si>
  <si>
    <t xml:space="preserve">EMILIANA PRISCILA DE OLIVEIRA </t>
  </si>
  <si>
    <t>07218074456</t>
  </si>
  <si>
    <t xml:space="preserve">EVELLIN PRISCILLA OLIVEIRA DA SILVA   </t>
  </si>
  <si>
    <t>03984331436</t>
  </si>
  <si>
    <t>FABIANA MARIA DA SILVA</t>
  </si>
  <si>
    <t>00798726466</t>
  </si>
  <si>
    <t xml:space="preserve">FABIANO SILVESTRE DE LIMA     </t>
  </si>
  <si>
    <t>08178081407</t>
  </si>
  <si>
    <t xml:space="preserve">FAGNER TRAJANO DE OLIVEIRA    </t>
  </si>
  <si>
    <t>1421-05</t>
  </si>
  <si>
    <t>03482060460</t>
  </si>
  <si>
    <t xml:space="preserve">FRANCILMAR LINS PAES          </t>
  </si>
  <si>
    <t>FRANCISCO ASSIS OLIVEIRA SANTO</t>
  </si>
  <si>
    <t>06657901470</t>
  </si>
  <si>
    <t>GABRIELA FARIAS TEIXEIRA SANTO</t>
  </si>
  <si>
    <t>08623239407</t>
  </si>
  <si>
    <t xml:space="preserve">GEICY KALLY FERNANDES TRAJANO DA SILVA </t>
  </si>
  <si>
    <t>07388997474</t>
  </si>
  <si>
    <t xml:space="preserve">GIRLLENE CRISTINA B.SILVA     </t>
  </si>
  <si>
    <t>08625628486</t>
  </si>
  <si>
    <t>GRECY KALLY FERNANDES DA  SILVA BASTOS</t>
  </si>
  <si>
    <t>4110-10</t>
  </si>
  <si>
    <t>00810359421</t>
  </si>
  <si>
    <t xml:space="preserve">HEIZY VIEIRA LIMA             </t>
  </si>
  <si>
    <t>07952391496</t>
  </si>
  <si>
    <t>HEWERTON BRENNER MENDES BASTOS</t>
  </si>
  <si>
    <t xml:space="preserve">IVANILDA SANTOS SILVA BARRETO </t>
  </si>
  <si>
    <t xml:space="preserve">IVANILDO JOSE DE SOUZA        </t>
  </si>
  <si>
    <t xml:space="preserve">IVONEIDE SILVA FERREIRA REIS  </t>
  </si>
  <si>
    <t xml:space="preserve">IVONETE DE PAULA DAS NEVES    </t>
  </si>
  <si>
    <t>04995622403</t>
  </si>
  <si>
    <t>JACICLEIDE PUNCA DA SILVA ALBUQUERQUE</t>
  </si>
  <si>
    <t>03825030407</t>
  </si>
  <si>
    <t xml:space="preserve">JAILSON VEIRA DA SILVA        </t>
  </si>
  <si>
    <t>01857191471</t>
  </si>
  <si>
    <t xml:space="preserve">JANAINA SIMAO DE SOUZA        </t>
  </si>
  <si>
    <t>03237239429</t>
  </si>
  <si>
    <t xml:space="preserve">JANINY DANIELY SANTOS SERPA   </t>
  </si>
  <si>
    <t>07744363442</t>
  </si>
  <si>
    <t xml:space="preserve">JAQUELINE MARIA AZEVEDO LIMA  </t>
  </si>
  <si>
    <t xml:space="preserve">JAQUELINE MARIA DA SILVA      </t>
  </si>
  <si>
    <t>03360673484</t>
  </si>
  <si>
    <t xml:space="preserve">JAQUELINE SILVA DE CARVALHO   </t>
  </si>
  <si>
    <t xml:space="preserve">JEANE FERREIRA DA SILVA       </t>
  </si>
  <si>
    <t>05060282406</t>
  </si>
  <si>
    <t xml:space="preserve">JENNIFER MARIA DE CASTRO      </t>
  </si>
  <si>
    <t>03424789402</t>
  </si>
  <si>
    <t xml:space="preserve">JEREMIAS GONCALVES REIS       </t>
  </si>
  <si>
    <t>08003968470</t>
  </si>
  <si>
    <t xml:space="preserve">JESSE GOMES PEREIRA           </t>
  </si>
  <si>
    <t>05128974413</t>
  </si>
  <si>
    <t xml:space="preserve">JOAN DA LUZ DE ARAUJO JUNIOR  </t>
  </si>
  <si>
    <t xml:space="preserve">JOAO DOS SANTOS SILVA JUNIOR  </t>
  </si>
  <si>
    <t>08493083488</t>
  </si>
  <si>
    <t xml:space="preserve">JONAS HENRIQUE RAULINO SOUSA  </t>
  </si>
  <si>
    <t>03299041401</t>
  </si>
  <si>
    <t xml:space="preserve">JOSE OTAVIO DO NASCIMENTO     </t>
  </si>
  <si>
    <t>02562493427</t>
  </si>
  <si>
    <t xml:space="preserve">JOSE RENATO ALBUQUERQUE CARRERA         </t>
  </si>
  <si>
    <t>02546359460</t>
  </si>
  <si>
    <t xml:space="preserve">JOSE SERGIO DA SILVA          </t>
  </si>
  <si>
    <t xml:space="preserve">JOSENILDO PEREIRA DA SILVA    </t>
  </si>
  <si>
    <t>03678599478</t>
  </si>
  <si>
    <t>JOSIAS NELSON TORRES DE AMORIM</t>
  </si>
  <si>
    <t>07596616429</t>
  </si>
  <si>
    <t>JULIANA ANTONIA DA SILVA</t>
  </si>
  <si>
    <t>06315436439</t>
  </si>
  <si>
    <t xml:space="preserve">JULLIANE TRYCIA DA SILVA      </t>
  </si>
  <si>
    <t xml:space="preserve">KARLSON BARROS TRAJANO        </t>
  </si>
  <si>
    <t>09727215416</t>
  </si>
  <si>
    <t xml:space="preserve">KATHELLEN KAROLYNNE M.SILVA   </t>
  </si>
  <si>
    <t>3516-05</t>
  </si>
  <si>
    <t xml:space="preserve">KILMA SANTOS CAVALCANTI       </t>
  </si>
  <si>
    <t xml:space="preserve">LAIS CAMILA ARAUJO LIRA OLIVEIRA </t>
  </si>
  <si>
    <t>LARISSA SOUSA RANGEL</t>
  </si>
  <si>
    <t>04603393466</t>
  </si>
  <si>
    <t xml:space="preserve">LEANDRO DE OLIVEIRA PEREIRA   </t>
  </si>
  <si>
    <t xml:space="preserve">LEONARDO INACIO DE MEDEIROS   </t>
  </si>
  <si>
    <t xml:space="preserve">LEONARDO JOSE DA SILVA        </t>
  </si>
  <si>
    <t>09686768475</t>
  </si>
  <si>
    <t xml:space="preserve">LEONARDO SANTIAGO ORTIGOZA    </t>
  </si>
  <si>
    <t xml:space="preserve">LETICIA APARECIDA UTRILHA SILVA     </t>
  </si>
  <si>
    <t xml:space="preserve">LILIANE GOMES PASSOS FRANCA   </t>
  </si>
  <si>
    <t>1231-05</t>
  </si>
  <si>
    <t>MARCELO LUCAS JUSTINO DA SILVA</t>
  </si>
  <si>
    <t>02693094461</t>
  </si>
  <si>
    <t xml:space="preserve">MARCIA CRISTINA  FERREIRA DE LIMA LOBO     </t>
  </si>
  <si>
    <t>05106158486</t>
  </si>
  <si>
    <t xml:space="preserve">MARCO POLLO LUCENA DA SILVA   </t>
  </si>
  <si>
    <t>03321578492</t>
  </si>
  <si>
    <t xml:space="preserve">MARCOS ANDRE CIPRIANO NUNES   </t>
  </si>
  <si>
    <t xml:space="preserve">MARIA CONCEICAO MENDONCA LIMA </t>
  </si>
  <si>
    <t>06760774477</t>
  </si>
  <si>
    <t xml:space="preserve">MARIA CONCEICAO SILVA MOREIRA </t>
  </si>
  <si>
    <t>02687994405</t>
  </si>
  <si>
    <t>MARIA CONCEICAO SILVA OLIVEIRA</t>
  </si>
  <si>
    <t xml:space="preserve">MARIA DA CONCEICAO BARBOSA MA </t>
  </si>
  <si>
    <t xml:space="preserve">MARIA VALDENICE DAS NEVES     </t>
  </si>
  <si>
    <t xml:space="preserve">MIRIAM ALVES DA SILVA         </t>
  </si>
  <si>
    <t xml:space="preserve">MOURACIA TORRES DANTAS FIGUEIROA   </t>
  </si>
  <si>
    <t>05149292435</t>
  </si>
  <si>
    <t xml:space="preserve">NADJA ALVES DOS SANTOS        </t>
  </si>
  <si>
    <t xml:space="preserve">NEIDE DA SILVA FERREIRA       </t>
  </si>
  <si>
    <t xml:space="preserve">NILZA FERREIRA DOS SANTOS     </t>
  </si>
  <si>
    <t xml:space="preserve">NOEMIA MENEZES DOS SANTOS SILVA     </t>
  </si>
  <si>
    <t>08232311436</t>
  </si>
  <si>
    <t xml:space="preserve">PAMELA KARINNE FERREIRA SILVA </t>
  </si>
  <si>
    <t xml:space="preserve">PATRICIA EUNICE VASCONCELOS MARINHO </t>
  </si>
  <si>
    <t>3224-15</t>
  </si>
  <si>
    <t>08942423426</t>
  </si>
  <si>
    <t>PAULO HENRIQUE CARVALHO DA SILVA ARCANJO</t>
  </si>
  <si>
    <t>07807917466</t>
  </si>
  <si>
    <t xml:space="preserve">PAULO LUIZ DOS SANTOS         </t>
  </si>
  <si>
    <t>06719380451</t>
  </si>
  <si>
    <t xml:space="preserve">PRICILA JUREMA ESTEVIS LOMBARDI     </t>
  </si>
  <si>
    <t>08548399414</t>
  </si>
  <si>
    <t xml:space="preserve">RAFAEL FERREIRA DOS SANTOS    </t>
  </si>
  <si>
    <t>06824335436</t>
  </si>
  <si>
    <t xml:space="preserve">RAONY FRANCISCO DA SILVA      </t>
  </si>
  <si>
    <t>3542-05</t>
  </si>
  <si>
    <t>06118533458</t>
  </si>
  <si>
    <t xml:space="preserve">RAPHAEL LUIZ FERREIRA DE LIMA </t>
  </si>
  <si>
    <t>03828368476</t>
  </si>
  <si>
    <t>REINALDO LUIZ DA SILVA</t>
  </si>
  <si>
    <t xml:space="preserve">RILZO KELLES SANTOS BENEDITO  </t>
  </si>
  <si>
    <t>01196453438</t>
  </si>
  <si>
    <t xml:space="preserve">RITA CASSIA ALVES SANTOS VIEIRA    </t>
  </si>
  <si>
    <t>01639643435</t>
  </si>
  <si>
    <t xml:space="preserve">ROBERVAL VIANA DOS SANTOS JUNIOR   </t>
  </si>
  <si>
    <t>ROGER GUILHERME XIMENES FELIPE</t>
  </si>
  <si>
    <t>04532109450</t>
  </si>
  <si>
    <t xml:space="preserve">RONALDO COSME LIMA MADUREIRA  </t>
  </si>
  <si>
    <t>03672267406</t>
  </si>
  <si>
    <t xml:space="preserve">ROSILEIDE GALVAO LIMA NASCIMENTO </t>
  </si>
  <si>
    <t xml:space="preserve">SERGIO ALVES ARAUJO FILHO     </t>
  </si>
  <si>
    <t>2124-05</t>
  </si>
  <si>
    <t xml:space="preserve">SERGIO RICARDO LEITE COUTINHO </t>
  </si>
  <si>
    <t>03313952402</t>
  </si>
  <si>
    <t xml:space="preserve">SILMAR JOSE DA SILVA          </t>
  </si>
  <si>
    <t>02498966480</t>
  </si>
  <si>
    <t xml:space="preserve">SILVANE MARIA DA SILVA        </t>
  </si>
  <si>
    <t xml:space="preserve">SYLVANIA DOS SANTOS LEAL      </t>
  </si>
  <si>
    <t>06016467464</t>
  </si>
  <si>
    <t>TAMARA MIRELLY XAVIER DA SILVA</t>
  </si>
  <si>
    <t>06525990440</t>
  </si>
  <si>
    <t xml:space="preserve">TARCISIO CLEBER ARAUJO SILVA  </t>
  </si>
  <si>
    <t>09794893420</t>
  </si>
  <si>
    <t xml:space="preserve">THAIS CAROLINE NUNES DA SILVA </t>
  </si>
  <si>
    <t>09421567498</t>
  </si>
  <si>
    <t>THAISA PEREIRA DORNELAS</t>
  </si>
  <si>
    <t>09083019446</t>
  </si>
  <si>
    <t xml:space="preserve">THAMIRIS MORAES DE MACEDO     </t>
  </si>
  <si>
    <t>06440151444</t>
  </si>
  <si>
    <t xml:space="preserve">THIAGO LINS DA SILVA          </t>
  </si>
  <si>
    <t>09853742411</t>
  </si>
  <si>
    <t xml:space="preserve">UISNEY ARAUJO DOS SANTOS      </t>
  </si>
  <si>
    <t>04454849420</t>
  </si>
  <si>
    <t xml:space="preserve">VALDOMIRO JOSE DE SANTANA     </t>
  </si>
  <si>
    <t>5143-20</t>
  </si>
  <si>
    <t>00888757417</t>
  </si>
  <si>
    <t xml:space="preserve">VALQUIRIA FERREIRA DA SILVA   </t>
  </si>
  <si>
    <t xml:space="preserve">VERA LUCIA DA SILVA           </t>
  </si>
  <si>
    <t>70243973497</t>
  </si>
  <si>
    <t>WALERIA WALLESKA DA SILVA COUTINHO</t>
  </si>
  <si>
    <t xml:space="preserve">ZILANDIA RODRIGUES DE FRANCA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</si>
</sst>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[$-416]General"/>
    <numFmt numFmtId="167" formatCode="_(&quot;R$ &quot;* #,##0.00_);_(&quot;R$ &quot;* \(#,##0.00\);_(&quot;R$ &quot;* &quot;-&quot;??_);_(@_)"/>
    <numFmt numFmtId="168" formatCode="_(* #,##0.00_);_(* \(#,##0.0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1"/>
    </font>
    <font>
      <b/>
      <sz val="12"/>
      <color theme="0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63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4">
    <xf numFmtId="0" fontId="0" fillId="0" borderId="0"/>
    <xf numFmtId="43" fontId="1" fillId="0" borderId="0" applyFont="0" applyFill="0" applyBorder="0" applyAlignment="0" applyProtection="0"/>
    <xf numFmtId="0" fontId="18" fillId="0" borderId="0" applyBorder="0" applyProtection="0"/>
    <xf numFmtId="164" fontId="20" fillId="0" borderId="0" applyBorder="0" applyProtection="0"/>
    <xf numFmtId="0" fontId="1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8" fillId="45" borderId="0" applyNumberFormat="0" applyBorder="0" applyAlignment="0" applyProtection="0"/>
    <xf numFmtId="0" fontId="17" fillId="16" borderId="0" applyNumberFormat="0" applyBorder="0" applyAlignment="0" applyProtection="0"/>
    <xf numFmtId="0" fontId="28" fillId="42" borderId="0" applyNumberFormat="0" applyBorder="0" applyAlignment="0" applyProtection="0"/>
    <xf numFmtId="0" fontId="17" fillId="20" borderId="0" applyNumberFormat="0" applyBorder="0" applyAlignment="0" applyProtection="0"/>
    <xf numFmtId="0" fontId="28" fillId="43" borderId="0" applyNumberFormat="0" applyBorder="0" applyAlignment="0" applyProtection="0"/>
    <xf numFmtId="0" fontId="17" fillId="24" borderId="0" applyNumberFormat="0" applyBorder="0" applyAlignment="0" applyProtection="0"/>
    <xf numFmtId="0" fontId="28" fillId="46" borderId="0" applyNumberFormat="0" applyBorder="0" applyAlignment="0" applyProtection="0"/>
    <xf numFmtId="0" fontId="17" fillId="28" borderId="0" applyNumberFormat="0" applyBorder="0" applyAlignment="0" applyProtection="0"/>
    <xf numFmtId="0" fontId="28" fillId="47" borderId="0" applyNumberFormat="0" applyBorder="0" applyAlignment="0" applyProtection="0"/>
    <xf numFmtId="0" fontId="17" fillId="32" borderId="0" applyNumberFormat="0" applyBorder="0" applyAlignment="0" applyProtection="0"/>
    <xf numFmtId="0" fontId="28" fillId="48" borderId="0" applyNumberFormat="0" applyBorder="0" applyAlignment="0" applyProtection="0"/>
    <xf numFmtId="0" fontId="6" fillId="2" borderId="0" applyNumberFormat="0" applyBorder="0" applyAlignment="0" applyProtection="0"/>
    <xf numFmtId="0" fontId="29" fillId="37" borderId="0" applyNumberFormat="0" applyBorder="0" applyAlignment="0" applyProtection="0"/>
    <xf numFmtId="0" fontId="11" fillId="6" borderId="4" applyNumberFormat="0" applyAlignment="0" applyProtection="0"/>
    <xf numFmtId="0" fontId="30" fillId="49" borderId="11" applyNumberFormat="0" applyAlignment="0" applyProtection="0"/>
    <xf numFmtId="0" fontId="13" fillId="7" borderId="7" applyNumberFormat="0" applyAlignment="0" applyProtection="0"/>
    <xf numFmtId="0" fontId="31" fillId="50" borderId="12" applyNumberFormat="0" applyAlignment="0" applyProtection="0"/>
    <xf numFmtId="0" fontId="12" fillId="0" borderId="6" applyNumberFormat="0" applyFill="0" applyAlignment="0" applyProtection="0"/>
    <xf numFmtId="0" fontId="32" fillId="0" borderId="13" applyNumberFormat="0" applyFill="0" applyAlignment="0" applyProtection="0"/>
    <xf numFmtId="0" fontId="17" fillId="9" borderId="0" applyNumberFormat="0" applyBorder="0" applyAlignment="0" applyProtection="0"/>
    <xf numFmtId="0" fontId="28" fillId="51" borderId="0" applyNumberFormat="0" applyBorder="0" applyAlignment="0" applyProtection="0"/>
    <xf numFmtId="0" fontId="17" fillId="13" borderId="0" applyNumberFormat="0" applyBorder="0" applyAlignment="0" applyProtection="0"/>
    <xf numFmtId="0" fontId="28" fillId="52" borderId="0" applyNumberFormat="0" applyBorder="0" applyAlignment="0" applyProtection="0"/>
    <xf numFmtId="0" fontId="17" fillId="17" borderId="0" applyNumberFormat="0" applyBorder="0" applyAlignment="0" applyProtection="0"/>
    <xf numFmtId="0" fontId="28" fillId="53" borderId="0" applyNumberFormat="0" applyBorder="0" applyAlignment="0" applyProtection="0"/>
    <xf numFmtId="0" fontId="17" fillId="21" borderId="0" applyNumberFormat="0" applyBorder="0" applyAlignment="0" applyProtection="0"/>
    <xf numFmtId="0" fontId="28" fillId="46" borderId="0" applyNumberFormat="0" applyBorder="0" applyAlignment="0" applyProtection="0"/>
    <xf numFmtId="0" fontId="17" fillId="25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28" fillId="54" borderId="0" applyNumberFormat="0" applyBorder="0" applyAlignment="0" applyProtection="0"/>
    <xf numFmtId="0" fontId="9" fillId="5" borderId="4" applyNumberFormat="0" applyAlignment="0" applyProtection="0"/>
    <xf numFmtId="0" fontId="33" fillId="40" borderId="11" applyNumberFormat="0" applyAlignment="0" applyProtection="0"/>
    <xf numFmtId="166" fontId="27" fillId="0" borderId="0" applyBorder="0" applyProtection="0"/>
    <xf numFmtId="0" fontId="20" fillId="0" borderId="0"/>
    <xf numFmtId="0" fontId="7" fillId="3" borderId="0" applyNumberFormat="0" applyBorder="0" applyAlignment="0" applyProtection="0"/>
    <xf numFmtId="0" fontId="34" fillId="36" borderId="0" applyNumberFormat="0" applyBorder="0" applyAlignment="0" applyProtection="0"/>
    <xf numFmtId="42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8" fillId="4" borderId="0" applyNumberFormat="0" applyBorder="0" applyAlignment="0" applyProtection="0"/>
    <xf numFmtId="0" fontId="37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56" borderId="1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35" fillId="0" borderId="0" applyFont="0" applyFill="0" applyBorder="0" applyAlignment="0" applyProtection="0"/>
    <xf numFmtId="0" fontId="10" fillId="6" borderId="5" applyNumberFormat="0" applyAlignment="0" applyProtection="0"/>
    <xf numFmtId="0" fontId="39" fillId="49" borderId="15" applyNumberFormat="0" applyAlignment="0" applyProtection="0"/>
    <xf numFmtId="41" fontId="35" fillId="0" borderId="0" applyFont="0" applyFill="0" applyBorder="0" applyAlignment="0" applyProtection="0"/>
    <xf numFmtId="168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2" fillId="0" borderId="16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5" fillId="0" borderId="3" applyNumberFormat="0" applyFill="0" applyAlignment="0" applyProtection="0"/>
    <xf numFmtId="0" fontId="44" fillId="0" borderId="18" applyNumberFormat="0" applyFill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6" fillId="0" borderId="1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Border="0" applyAlignment="0" applyProtection="0"/>
    <xf numFmtId="43" fontId="36" fillId="0" borderId="0" applyBorder="0" applyAlignment="0" applyProtection="0"/>
    <xf numFmtId="43" fontId="36" fillId="0" borderId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</xf>
    <xf numFmtId="0" fontId="19" fillId="33" borderId="10" xfId="2" applyFont="1" applyFill="1" applyBorder="1" applyAlignment="1" applyProtection="1">
      <alignment horizontal="center" vertical="center"/>
    </xf>
    <xf numFmtId="1" fontId="19" fillId="33" borderId="10" xfId="2" applyNumberFormat="1" applyFont="1" applyFill="1" applyBorder="1" applyAlignment="1" applyProtection="1">
      <alignment horizontal="center" vertical="center" wrapText="1"/>
    </xf>
    <xf numFmtId="165" fontId="19" fillId="33" borderId="10" xfId="3" applyNumberFormat="1" applyFont="1" applyFill="1" applyBorder="1" applyAlignment="1" applyProtection="1">
      <alignment horizontal="center" vertical="center" wrapText="1"/>
    </xf>
    <xf numFmtId="49" fontId="21" fillId="34" borderId="10" xfId="1" applyNumberFormat="1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49" fontId="21" fillId="34" borderId="10" xfId="0" applyNumberFormat="1" applyFont="1" applyFill="1" applyBorder="1" applyAlignment="1" applyProtection="1">
      <alignment horizontal="center"/>
      <protection locked="0"/>
    </xf>
    <xf numFmtId="0" fontId="21" fillId="34" borderId="10" xfId="0" applyFont="1" applyFill="1" applyBorder="1" applyAlignment="1" applyProtection="1">
      <alignment horizontal="center"/>
      <protection locked="0"/>
    </xf>
    <xf numFmtId="0" fontId="22" fillId="34" borderId="10" xfId="4" applyNumberFormat="1" applyFont="1" applyFill="1" applyBorder="1" applyAlignment="1" applyProtection="1">
      <alignment horizontal="center"/>
      <protection locked="0"/>
    </xf>
    <xf numFmtId="49" fontId="23" fillId="34" borderId="10" xfId="2" applyNumberFormat="1" applyFont="1" applyFill="1" applyBorder="1" applyAlignment="1" applyProtection="1">
      <alignment horizontal="center" vertical="center"/>
      <protection locked="0"/>
    </xf>
    <xf numFmtId="2" fontId="23" fillId="34" borderId="10" xfId="3" applyNumberFormat="1" applyFont="1" applyFill="1" applyBorder="1" applyAlignment="1" applyProtection="1">
      <alignment horizontal="right" vertical="center"/>
    </xf>
    <xf numFmtId="0" fontId="24" fillId="34" borderId="10" xfId="4" applyNumberFormat="1" applyFont="1" applyFill="1" applyBorder="1" applyAlignment="1" applyProtection="1">
      <alignment horizontal="center" wrapText="1"/>
      <protection locked="0"/>
    </xf>
    <xf numFmtId="0" fontId="22" fillId="34" borderId="10" xfId="4" applyFont="1" applyFill="1" applyBorder="1" applyAlignment="1" applyProtection="1">
      <alignment horizontal="center"/>
      <protection locked="0"/>
    </xf>
    <xf numFmtId="0" fontId="22" fillId="34" borderId="10" xfId="0" applyFont="1" applyFill="1" applyBorder="1" applyAlignment="1" applyProtection="1">
      <alignment horizontal="center"/>
      <protection locked="0"/>
    </xf>
    <xf numFmtId="0" fontId="22" fillId="34" borderId="10" xfId="2" applyNumberFormat="1" applyFont="1" applyFill="1" applyBorder="1" applyAlignment="1" applyProtection="1">
      <alignment horizontal="center" vertical="center"/>
      <protection locked="0"/>
    </xf>
    <xf numFmtId="0" fontId="22" fillId="34" borderId="10" xfId="5" applyFont="1" applyFill="1" applyBorder="1" applyAlignment="1" applyProtection="1">
      <alignment horizontal="center"/>
      <protection locked="0"/>
    </xf>
    <xf numFmtId="0" fontId="22" fillId="34" borderId="10" xfId="5" applyNumberFormat="1" applyFont="1" applyFill="1" applyBorder="1" applyAlignment="1" applyProtection="1">
      <alignment horizontal="center"/>
      <protection locked="0"/>
    </xf>
    <xf numFmtId="2" fontId="23" fillId="34" borderId="10" xfId="3" applyNumberFormat="1" applyFont="1" applyFill="1" applyBorder="1" applyAlignment="1" applyProtection="1">
      <alignment horizontal="right" vertical="center"/>
      <protection locked="0"/>
    </xf>
    <xf numFmtId="0" fontId="24" fillId="34" borderId="10" xfId="4" applyFont="1" applyFill="1" applyBorder="1" applyAlignment="1" applyProtection="1">
      <alignment horizontal="center" wrapText="1"/>
      <protection locked="0"/>
    </xf>
    <xf numFmtId="49" fontId="21" fillId="0" borderId="10" xfId="1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/>
      <protection locked="0"/>
    </xf>
    <xf numFmtId="0" fontId="25" fillId="0" borderId="0" xfId="2" applyFont="1" applyBorder="1" applyAlignment="1" applyProtection="1">
      <alignment horizontal="center" vertical="center"/>
      <protection locked="0"/>
    </xf>
    <xf numFmtId="0" fontId="25" fillId="0" borderId="0" xfId="2" applyFont="1" applyBorder="1" applyAlignment="1" applyProtection="1">
      <alignment horizontal="left" vertical="center"/>
      <protection locked="0"/>
    </xf>
    <xf numFmtId="0" fontId="26" fillId="0" borderId="0" xfId="2" applyFont="1" applyBorder="1" applyAlignment="1" applyProtection="1">
      <alignment horizontal="center" vertical="center"/>
      <protection locked="0"/>
    </xf>
    <xf numFmtId="1" fontId="25" fillId="0" borderId="0" xfId="2" applyNumberFormat="1" applyFont="1" applyBorder="1" applyAlignment="1" applyProtection="1">
      <alignment horizontal="center" vertical="center"/>
      <protection locked="0"/>
    </xf>
    <xf numFmtId="165" fontId="25" fillId="0" borderId="0" xfId="3" applyNumberFormat="1" applyFont="1" applyBorder="1" applyAlignment="1" applyProtection="1">
      <alignment horizontal="center" vertical="center"/>
      <protection locked="0"/>
    </xf>
  </cellXfs>
  <cellStyles count="604">
    <cellStyle name="20% - Ênfase1 10" xfId="6"/>
    <cellStyle name="20% - Ênfase1 10 2" xfId="7"/>
    <cellStyle name="20% - Ênfase1 11" xfId="8"/>
    <cellStyle name="20% - Ênfase1 11 2" xfId="9"/>
    <cellStyle name="20% - Ênfase1 12" xfId="10"/>
    <cellStyle name="20% - Ênfase1 13" xfId="11"/>
    <cellStyle name="20% - Ênfase1 14" xfId="12"/>
    <cellStyle name="20% - Ênfase1 15" xfId="13"/>
    <cellStyle name="20% - Ênfase1 16" xfId="14"/>
    <cellStyle name="20% - Ênfase1 17" xfId="15"/>
    <cellStyle name="20% - Ênfase1 18" xfId="16"/>
    <cellStyle name="20% - Ênfase1 19" xfId="17"/>
    <cellStyle name="20% - Ênfase1 2" xfId="18"/>
    <cellStyle name="20% - Ênfase1 2 2" xfId="19"/>
    <cellStyle name="20% - Ênfase1 20" xfId="20"/>
    <cellStyle name="20% - Ênfase1 21" xfId="21"/>
    <cellStyle name="20% - Ênfase1 22" xfId="22"/>
    <cellStyle name="20% - Ênfase1 23" xfId="23"/>
    <cellStyle name="20% - Ênfase1 3" xfId="24"/>
    <cellStyle name="20% - Ênfase1 3 2" xfId="25"/>
    <cellStyle name="20% - Ênfase1 4" xfId="26"/>
    <cellStyle name="20% - Ênfase1 4 2" xfId="27"/>
    <cellStyle name="20% - Ênfase1 5" xfId="28"/>
    <cellStyle name="20% - Ênfase1 5 2" xfId="29"/>
    <cellStyle name="20% - Ênfase1 6" xfId="30"/>
    <cellStyle name="20% - Ênfase1 6 2" xfId="31"/>
    <cellStyle name="20% - Ênfase1 7" xfId="32"/>
    <cellStyle name="20% - Ênfase1 7 2" xfId="33"/>
    <cellStyle name="20% - Ênfase1 8" xfId="34"/>
    <cellStyle name="20% - Ênfase1 8 2" xfId="35"/>
    <cellStyle name="20% - Ênfase1 9" xfId="36"/>
    <cellStyle name="20% - Ênfase1 9 2" xfId="37"/>
    <cellStyle name="20% - Ênfase2 10" xfId="38"/>
    <cellStyle name="20% - Ênfase2 10 2" xfId="39"/>
    <cellStyle name="20% - Ênfase2 11" xfId="40"/>
    <cellStyle name="20% - Ênfase2 12" xfId="41"/>
    <cellStyle name="20% - Ênfase2 13" xfId="42"/>
    <cellStyle name="20% - Ênfase2 14" xfId="43"/>
    <cellStyle name="20% - Ênfase2 15" xfId="44"/>
    <cellStyle name="20% - Ênfase2 16" xfId="45"/>
    <cellStyle name="20% - Ênfase2 17" xfId="46"/>
    <cellStyle name="20% - Ênfase2 18" xfId="47"/>
    <cellStyle name="20% - Ênfase2 19" xfId="48"/>
    <cellStyle name="20% - Ênfase2 2" xfId="49"/>
    <cellStyle name="20% - Ênfase2 2 2" xfId="50"/>
    <cellStyle name="20% - Ênfase2 20" xfId="51"/>
    <cellStyle name="20% - Ênfase2 21" xfId="52"/>
    <cellStyle name="20% - Ênfase2 22" xfId="53"/>
    <cellStyle name="20% - Ênfase2 3" xfId="54"/>
    <cellStyle name="20% - Ênfase2 3 2" xfId="55"/>
    <cellStyle name="20% - Ênfase2 4" xfId="56"/>
    <cellStyle name="20% - Ênfase2 4 2" xfId="57"/>
    <cellStyle name="20% - Ênfase2 5" xfId="58"/>
    <cellStyle name="20% - Ênfase2 5 2" xfId="59"/>
    <cellStyle name="20% - Ênfase2 6" xfId="60"/>
    <cellStyle name="20% - Ênfase2 6 2" xfId="61"/>
    <cellStyle name="20% - Ênfase2 7" xfId="62"/>
    <cellStyle name="20% - Ênfase2 7 2" xfId="63"/>
    <cellStyle name="20% - Ênfase2 8" xfId="64"/>
    <cellStyle name="20% - Ênfase2 8 2" xfId="65"/>
    <cellStyle name="20% - Ênfase2 9" xfId="66"/>
    <cellStyle name="20% - Ênfase2 9 2" xfId="67"/>
    <cellStyle name="20% - Ênfase3 10" xfId="68"/>
    <cellStyle name="20% - Ênfase3 10 2" xfId="69"/>
    <cellStyle name="20% - Ênfase3 11" xfId="70"/>
    <cellStyle name="20% - Ênfase3 12" xfId="71"/>
    <cellStyle name="20% - Ênfase3 13" xfId="72"/>
    <cellStyle name="20% - Ênfase3 14" xfId="73"/>
    <cellStyle name="20% - Ênfase3 15" xfId="74"/>
    <cellStyle name="20% - Ênfase3 16" xfId="75"/>
    <cellStyle name="20% - Ênfase3 17" xfId="76"/>
    <cellStyle name="20% - Ênfase3 18" xfId="77"/>
    <cellStyle name="20% - Ênfase3 19" xfId="78"/>
    <cellStyle name="20% - Ênfase3 2" xfId="79"/>
    <cellStyle name="20% - Ênfase3 2 2" xfId="80"/>
    <cellStyle name="20% - Ênfase3 20" xfId="81"/>
    <cellStyle name="20% - Ênfase3 21" xfId="82"/>
    <cellStyle name="20% - Ênfase3 22" xfId="83"/>
    <cellStyle name="20% - Ênfase3 3" xfId="84"/>
    <cellStyle name="20% - Ênfase3 3 2" xfId="85"/>
    <cellStyle name="20% - Ênfase3 4" xfId="86"/>
    <cellStyle name="20% - Ênfase3 4 2" xfId="87"/>
    <cellStyle name="20% - Ênfase3 5" xfId="88"/>
    <cellStyle name="20% - Ênfase3 5 2" xfId="89"/>
    <cellStyle name="20% - Ênfase3 6" xfId="90"/>
    <cellStyle name="20% - Ênfase3 6 2" xfId="91"/>
    <cellStyle name="20% - Ênfase3 7" xfId="92"/>
    <cellStyle name="20% - Ênfase3 7 2" xfId="93"/>
    <cellStyle name="20% - Ênfase3 8" xfId="94"/>
    <cellStyle name="20% - Ênfase3 8 2" xfId="95"/>
    <cellStyle name="20% - Ênfase3 9" xfId="96"/>
    <cellStyle name="20% - Ênfase3 9 2" xfId="97"/>
    <cellStyle name="20% - Ênfase4 10" xfId="98"/>
    <cellStyle name="20% - Ênfase4 10 2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 2" xfId="110"/>
    <cellStyle name="20% - Ênfase4 20" xfId="111"/>
    <cellStyle name="20% - Ênfase4 21" xfId="112"/>
    <cellStyle name="20% - Ênfase4 22" xfId="113"/>
    <cellStyle name="20% - Ênfase4 3" xfId="114"/>
    <cellStyle name="20% - Ênfase4 3 2" xfId="115"/>
    <cellStyle name="20% - Ênfase4 4" xfId="116"/>
    <cellStyle name="20% - Ênfase4 4 2" xfId="117"/>
    <cellStyle name="20% - Ênfase4 5" xfId="118"/>
    <cellStyle name="20% - Ênfase4 5 2" xfId="119"/>
    <cellStyle name="20% - Ênfase4 6" xfId="120"/>
    <cellStyle name="20% - Ênfase4 6 2" xfId="121"/>
    <cellStyle name="20% - Ênfase4 7" xfId="122"/>
    <cellStyle name="20% - Ênfase4 7 2" xfId="123"/>
    <cellStyle name="20% - Ênfase4 8" xfId="124"/>
    <cellStyle name="20% - Ênfase4 8 2" xfId="125"/>
    <cellStyle name="20% - Ênfase4 9" xfId="126"/>
    <cellStyle name="20% - Ênfase4 9 2" xfId="127"/>
    <cellStyle name="20% - Ênfase5 10" xfId="128"/>
    <cellStyle name="20% - Ênfase5 10 2" xfId="129"/>
    <cellStyle name="20% - Ênfase5 11" xfId="130"/>
    <cellStyle name="20% - Ênfase5 12" xfId="131"/>
    <cellStyle name="20% - Ênfase5 13" xfId="132"/>
    <cellStyle name="20% - Ênfase5 14" xfId="133"/>
    <cellStyle name="20% - Ênfase5 15" xfId="134"/>
    <cellStyle name="20% - Ênfase5 16" xfId="135"/>
    <cellStyle name="20% - Ênfase5 17" xfId="136"/>
    <cellStyle name="20% - Ênfase5 18" xfId="137"/>
    <cellStyle name="20% - Ênfase5 19" xfId="138"/>
    <cellStyle name="20% - Ênfase5 2" xfId="139"/>
    <cellStyle name="20% - Ênfase5 2 2" xfId="140"/>
    <cellStyle name="20% - Ênfase5 20" xfId="141"/>
    <cellStyle name="20% - Ênfase5 21" xfId="142"/>
    <cellStyle name="20% - Ênfase5 22" xfId="143"/>
    <cellStyle name="20% - Ênfase5 3" xfId="144"/>
    <cellStyle name="20% - Ênfase5 3 2" xfId="145"/>
    <cellStyle name="20% - Ênfase5 4" xfId="146"/>
    <cellStyle name="20% - Ênfase5 4 2" xfId="147"/>
    <cellStyle name="20% - Ênfase5 5" xfId="148"/>
    <cellStyle name="20% - Ênfase5 5 2" xfId="149"/>
    <cellStyle name="20% - Ênfase5 6" xfId="150"/>
    <cellStyle name="20% - Ênfase5 6 2" xfId="151"/>
    <cellStyle name="20% - Ênfase5 7" xfId="152"/>
    <cellStyle name="20% - Ênfase5 7 2" xfId="153"/>
    <cellStyle name="20% - Ênfase5 8" xfId="154"/>
    <cellStyle name="20% - Ênfase5 8 2" xfId="155"/>
    <cellStyle name="20% - Ênfase5 9" xfId="156"/>
    <cellStyle name="20% - Ênfase5 9 2" xfId="157"/>
    <cellStyle name="20% - Ênfase6 10" xfId="158"/>
    <cellStyle name="20% - Ênfase6 10 2" xfId="159"/>
    <cellStyle name="20% - Ênfase6 11" xfId="160"/>
    <cellStyle name="20% - Ênfase6 12" xfId="161"/>
    <cellStyle name="20% - Ênfase6 13" xfId="162"/>
    <cellStyle name="20% - Ênfase6 14" xfId="163"/>
    <cellStyle name="20% - Ênfase6 15" xfId="164"/>
    <cellStyle name="20% - Ênfase6 16" xfId="165"/>
    <cellStyle name="20% - Ênfase6 17" xfId="166"/>
    <cellStyle name="20% - Ênfase6 18" xfId="167"/>
    <cellStyle name="20% - Ênfase6 19" xfId="168"/>
    <cellStyle name="20% - Ênfase6 2" xfId="169"/>
    <cellStyle name="20% - Ênfase6 2 2" xfId="170"/>
    <cellStyle name="20% - Ênfase6 20" xfId="171"/>
    <cellStyle name="20% - Ênfase6 21" xfId="172"/>
    <cellStyle name="20% - Ênfase6 22" xfId="173"/>
    <cellStyle name="20% - Ênfase6 3" xfId="174"/>
    <cellStyle name="20% - Ênfase6 3 2" xfId="175"/>
    <cellStyle name="20% - Ênfase6 4" xfId="176"/>
    <cellStyle name="20% - Ênfase6 4 2" xfId="177"/>
    <cellStyle name="20% - Ênfase6 5" xfId="178"/>
    <cellStyle name="20% - Ênfase6 5 2" xfId="179"/>
    <cellStyle name="20% - Ênfase6 6" xfId="180"/>
    <cellStyle name="20% - Ênfase6 6 2" xfId="181"/>
    <cellStyle name="20% - Ênfase6 7" xfId="182"/>
    <cellStyle name="20% - Ênfase6 7 2" xfId="183"/>
    <cellStyle name="20% - Ênfase6 8" xfId="184"/>
    <cellStyle name="20% - Ênfase6 8 2" xfId="185"/>
    <cellStyle name="20% - Ênfase6 9" xfId="186"/>
    <cellStyle name="20% - Ênfase6 9 2" xfId="187"/>
    <cellStyle name="40% - Ênfase1 10" xfId="188"/>
    <cellStyle name="40% - Ênfase1 10 2" xfId="189"/>
    <cellStyle name="40% - Ênfase1 11" xfId="190"/>
    <cellStyle name="40% - Ênfase1 11 2" xfId="191"/>
    <cellStyle name="40% - Ênfase1 12" xfId="192"/>
    <cellStyle name="40% - Ênfase1 13" xfId="193"/>
    <cellStyle name="40% - Ênfase1 14" xfId="194"/>
    <cellStyle name="40% - Ênfase1 15" xfId="195"/>
    <cellStyle name="40% - Ênfase1 16" xfId="196"/>
    <cellStyle name="40% - Ênfase1 17" xfId="197"/>
    <cellStyle name="40% - Ênfase1 18" xfId="198"/>
    <cellStyle name="40% - Ênfase1 19" xfId="199"/>
    <cellStyle name="40% - Ênfase1 2" xfId="200"/>
    <cellStyle name="40% - Ênfase1 2 2" xfId="201"/>
    <cellStyle name="40% - Ênfase1 20" xfId="202"/>
    <cellStyle name="40% - Ênfase1 21" xfId="203"/>
    <cellStyle name="40% - Ênfase1 22" xfId="204"/>
    <cellStyle name="40% - Ênfase1 23" xfId="205"/>
    <cellStyle name="40% - Ênfase1 3" xfId="206"/>
    <cellStyle name="40% - Ênfase1 3 2" xfId="207"/>
    <cellStyle name="40% - Ênfase1 4" xfId="208"/>
    <cellStyle name="40% - Ênfase1 4 2" xfId="209"/>
    <cellStyle name="40% - Ênfase1 5" xfId="210"/>
    <cellStyle name="40% - Ênfase1 5 2" xfId="211"/>
    <cellStyle name="40% - Ênfase1 6" xfId="212"/>
    <cellStyle name="40% - Ênfase1 6 2" xfId="213"/>
    <cellStyle name="40% - Ênfase1 7" xfId="214"/>
    <cellStyle name="40% - Ênfase1 7 2" xfId="215"/>
    <cellStyle name="40% - Ênfase1 8" xfId="216"/>
    <cellStyle name="40% - Ênfase1 8 2" xfId="217"/>
    <cellStyle name="40% - Ênfase1 9" xfId="218"/>
    <cellStyle name="40% - Ênfase1 9 2" xfId="219"/>
    <cellStyle name="40% - Ênfase2 10" xfId="220"/>
    <cellStyle name="40% - Ênfase2 10 2" xfId="221"/>
    <cellStyle name="40% - Ênfase2 11" xfId="222"/>
    <cellStyle name="40% - Ênfase2 12" xfId="223"/>
    <cellStyle name="40% - Ênfase2 13" xfId="224"/>
    <cellStyle name="40% - Ênfase2 14" xfId="225"/>
    <cellStyle name="40% - Ênfase2 15" xfId="226"/>
    <cellStyle name="40% - Ênfase2 16" xfId="227"/>
    <cellStyle name="40% - Ênfase2 17" xfId="228"/>
    <cellStyle name="40% - Ênfase2 18" xfId="229"/>
    <cellStyle name="40% - Ênfase2 19" xfId="230"/>
    <cellStyle name="40% - Ênfase2 2" xfId="231"/>
    <cellStyle name="40% - Ênfase2 2 2" xfId="232"/>
    <cellStyle name="40% - Ênfase2 20" xfId="233"/>
    <cellStyle name="40% - Ênfase2 21" xfId="234"/>
    <cellStyle name="40% - Ênfase2 22" xfId="235"/>
    <cellStyle name="40% - Ênfase2 3" xfId="236"/>
    <cellStyle name="40% - Ênfase2 3 2" xfId="237"/>
    <cellStyle name="40% - Ênfase2 4" xfId="238"/>
    <cellStyle name="40% - Ênfase2 4 2" xfId="239"/>
    <cellStyle name="40% - Ênfase2 5" xfId="240"/>
    <cellStyle name="40% - Ênfase2 5 2" xfId="241"/>
    <cellStyle name="40% - Ênfase2 6" xfId="242"/>
    <cellStyle name="40% - Ênfase2 6 2" xfId="243"/>
    <cellStyle name="40% - Ênfase2 7" xfId="244"/>
    <cellStyle name="40% - Ênfase2 7 2" xfId="245"/>
    <cellStyle name="40% - Ênfase2 8" xfId="246"/>
    <cellStyle name="40% - Ênfase2 8 2" xfId="247"/>
    <cellStyle name="40% - Ênfase2 9" xfId="248"/>
    <cellStyle name="40% - Ênfase2 9 2" xfId="249"/>
    <cellStyle name="40% - Ênfase3 10" xfId="250"/>
    <cellStyle name="40% - Ênfase3 10 2" xfId="251"/>
    <cellStyle name="40% - Ênfase3 11" xfId="252"/>
    <cellStyle name="40% - Ênfase3 12" xfId="253"/>
    <cellStyle name="40% - Ênfase3 13" xfId="254"/>
    <cellStyle name="40% - Ênfase3 14" xfId="255"/>
    <cellStyle name="40% - Ênfase3 15" xfId="256"/>
    <cellStyle name="40% - Ênfase3 16" xfId="257"/>
    <cellStyle name="40% - Ênfase3 17" xfId="258"/>
    <cellStyle name="40% - Ênfase3 18" xfId="259"/>
    <cellStyle name="40% - Ênfase3 19" xfId="260"/>
    <cellStyle name="40% - Ênfase3 2" xfId="261"/>
    <cellStyle name="40% - Ênfase3 2 2" xfId="262"/>
    <cellStyle name="40% - Ênfase3 20" xfId="263"/>
    <cellStyle name="40% - Ênfase3 21" xfId="264"/>
    <cellStyle name="40% - Ênfase3 22" xfId="265"/>
    <cellStyle name="40% - Ênfase3 3" xfId="266"/>
    <cellStyle name="40% - Ênfase3 3 2" xfId="267"/>
    <cellStyle name="40% - Ênfase3 4" xfId="268"/>
    <cellStyle name="40% - Ênfase3 4 2" xfId="269"/>
    <cellStyle name="40% - Ênfase3 5" xfId="270"/>
    <cellStyle name="40% - Ênfase3 5 2" xfId="271"/>
    <cellStyle name="40% - Ênfase3 6" xfId="272"/>
    <cellStyle name="40% - Ênfase3 6 2" xfId="273"/>
    <cellStyle name="40% - Ênfase3 7" xfId="274"/>
    <cellStyle name="40% - Ênfase3 7 2" xfId="275"/>
    <cellStyle name="40% - Ênfase3 8" xfId="276"/>
    <cellStyle name="40% - Ênfase3 8 2" xfId="277"/>
    <cellStyle name="40% - Ênfase3 9" xfId="278"/>
    <cellStyle name="40% - Ênfase3 9 2" xfId="279"/>
    <cellStyle name="40% - Ênfase4 10" xfId="280"/>
    <cellStyle name="40% - Ênfase4 10 2" xfId="281"/>
    <cellStyle name="40% - Ênfase4 11" xfId="282"/>
    <cellStyle name="40% - Ênfase4 12" xfId="283"/>
    <cellStyle name="40% - Ênfase4 13" xfId="284"/>
    <cellStyle name="40% - Ênfase4 14" xfId="285"/>
    <cellStyle name="40% - Ênfase4 15" xfId="286"/>
    <cellStyle name="40% - Ênfase4 16" xfId="287"/>
    <cellStyle name="40% - Ênfase4 17" xfId="288"/>
    <cellStyle name="40% - Ênfase4 18" xfId="289"/>
    <cellStyle name="40% - Ênfase4 19" xfId="290"/>
    <cellStyle name="40% - Ênfase4 2" xfId="291"/>
    <cellStyle name="40% - Ênfase4 2 2" xfId="292"/>
    <cellStyle name="40% - Ênfase4 20" xfId="293"/>
    <cellStyle name="40% - Ênfase4 21" xfId="294"/>
    <cellStyle name="40% - Ênfase4 22" xfId="295"/>
    <cellStyle name="40% - Ênfase4 3" xfId="296"/>
    <cellStyle name="40% - Ênfase4 3 2" xfId="297"/>
    <cellStyle name="40% - Ênfase4 4" xfId="298"/>
    <cellStyle name="40% - Ênfase4 4 2" xfId="299"/>
    <cellStyle name="40% - Ênfase4 5" xfId="300"/>
    <cellStyle name="40% - Ênfase4 5 2" xfId="301"/>
    <cellStyle name="40% - Ênfase4 6" xfId="302"/>
    <cellStyle name="40% - Ênfase4 6 2" xfId="303"/>
    <cellStyle name="40% - Ênfase4 7" xfId="304"/>
    <cellStyle name="40% - Ênfase4 7 2" xfId="305"/>
    <cellStyle name="40% - Ênfase4 8" xfId="306"/>
    <cellStyle name="40% - Ênfase4 8 2" xfId="307"/>
    <cellStyle name="40% - Ênfase4 9" xfId="308"/>
    <cellStyle name="40% - Ênfase4 9 2" xfId="309"/>
    <cellStyle name="40% - Ênfase5 10" xfId="310"/>
    <cellStyle name="40% - Ênfase5 10 2" xfId="311"/>
    <cellStyle name="40% - Ênfase5 11" xfId="312"/>
    <cellStyle name="40% - Ênfase5 12" xfId="313"/>
    <cellStyle name="40% - Ênfase5 13" xfId="314"/>
    <cellStyle name="40% - Ênfase5 14" xfId="315"/>
    <cellStyle name="40% - Ênfase5 15" xfId="316"/>
    <cellStyle name="40% - Ênfase5 16" xfId="317"/>
    <cellStyle name="40% - Ênfase5 17" xfId="318"/>
    <cellStyle name="40% - Ênfase5 18" xfId="319"/>
    <cellStyle name="40% - Ênfase5 19" xfId="320"/>
    <cellStyle name="40% - Ênfase5 2" xfId="321"/>
    <cellStyle name="40% - Ênfase5 2 2" xfId="322"/>
    <cellStyle name="40% - Ênfase5 20" xfId="323"/>
    <cellStyle name="40% - Ênfase5 21" xfId="324"/>
    <cellStyle name="40% - Ênfase5 22" xfId="325"/>
    <cellStyle name="40% - Ênfase5 3" xfId="326"/>
    <cellStyle name="40% - Ênfase5 3 2" xfId="327"/>
    <cellStyle name="40% - Ênfase5 4" xfId="328"/>
    <cellStyle name="40% - Ênfase5 4 2" xfId="329"/>
    <cellStyle name="40% - Ênfase5 5" xfId="330"/>
    <cellStyle name="40% - Ênfase5 5 2" xfId="331"/>
    <cellStyle name="40% - Ênfase5 6" xfId="332"/>
    <cellStyle name="40% - Ênfase5 6 2" xfId="333"/>
    <cellStyle name="40% - Ênfase5 7" xfId="334"/>
    <cellStyle name="40% - Ênfase5 7 2" xfId="335"/>
    <cellStyle name="40% - Ênfase5 8" xfId="336"/>
    <cellStyle name="40% - Ênfase5 8 2" xfId="337"/>
    <cellStyle name="40% - Ênfase5 9" xfId="338"/>
    <cellStyle name="40% - Ênfase5 9 2" xfId="339"/>
    <cellStyle name="40% - Ênfase6 10" xfId="340"/>
    <cellStyle name="40% - Ênfase6 10 2" xfId="341"/>
    <cellStyle name="40% - Ênfase6 11" xfId="342"/>
    <cellStyle name="40% - Ênfase6 12" xfId="343"/>
    <cellStyle name="40% - Ênfase6 13" xfId="344"/>
    <cellStyle name="40% - Ênfase6 14" xfId="345"/>
    <cellStyle name="40% - Ênfase6 15" xfId="346"/>
    <cellStyle name="40% - Ênfase6 16" xfId="347"/>
    <cellStyle name="40% - Ênfase6 17" xfId="348"/>
    <cellStyle name="40% - Ênfase6 18" xfId="349"/>
    <cellStyle name="40% - Ênfase6 19" xfId="350"/>
    <cellStyle name="40% - Ênfase6 2" xfId="351"/>
    <cellStyle name="40% - Ênfase6 2 2" xfId="352"/>
    <cellStyle name="40% - Ênfase6 20" xfId="353"/>
    <cellStyle name="40% - Ênfase6 21" xfId="354"/>
    <cellStyle name="40% - Ênfase6 22" xfId="355"/>
    <cellStyle name="40% - Ênfase6 3" xfId="356"/>
    <cellStyle name="40% - Ênfase6 3 2" xfId="357"/>
    <cellStyle name="40% - Ênfase6 4" xfId="358"/>
    <cellStyle name="40% - Ênfase6 4 2" xfId="359"/>
    <cellStyle name="40% - Ênfase6 5" xfId="360"/>
    <cellStyle name="40% - Ênfase6 5 2" xfId="361"/>
    <cellStyle name="40% - Ênfase6 6" xfId="362"/>
    <cellStyle name="40% - Ênfase6 6 2" xfId="363"/>
    <cellStyle name="40% - Ênfase6 7" xfId="364"/>
    <cellStyle name="40% - Ênfase6 7 2" xfId="365"/>
    <cellStyle name="40% - Ênfase6 8" xfId="366"/>
    <cellStyle name="40% - Ênfase6 8 2" xfId="367"/>
    <cellStyle name="40% - Ênfase6 9" xfId="368"/>
    <cellStyle name="40% - Ênfase6 9 2" xfId="369"/>
    <cellStyle name="60% - Ênfase1 2" xfId="370"/>
    <cellStyle name="60% - Ênfase1 3" xfId="371"/>
    <cellStyle name="60% - Ênfase2 2" xfId="372"/>
    <cellStyle name="60% - Ênfase2 3" xfId="373"/>
    <cellStyle name="60% - Ênfase3 2" xfId="374"/>
    <cellStyle name="60% - Ênfase3 3" xfId="375"/>
    <cellStyle name="60% - Ênfase4 2" xfId="376"/>
    <cellStyle name="60% - Ênfase4 3" xfId="377"/>
    <cellStyle name="60% - Ênfase5 2" xfId="378"/>
    <cellStyle name="60% - Ênfase5 3" xfId="379"/>
    <cellStyle name="60% - Ênfase6 2" xfId="380"/>
    <cellStyle name="60% - Ênfase6 3" xfId="381"/>
    <cellStyle name="Bom 2" xfId="382"/>
    <cellStyle name="Bom 3" xfId="383"/>
    <cellStyle name="Cálculo 2" xfId="384"/>
    <cellStyle name="Cálculo 3" xfId="385"/>
    <cellStyle name="Célula de Verificação 2" xfId="386"/>
    <cellStyle name="Célula de Verificação 3" xfId="387"/>
    <cellStyle name="Célula Vinculada 2" xfId="388"/>
    <cellStyle name="Célula Vinculada 3" xfId="389"/>
    <cellStyle name="Ênfase1 2" xfId="390"/>
    <cellStyle name="Ênfase1 3" xfId="391"/>
    <cellStyle name="Ênfase2 2" xfId="392"/>
    <cellStyle name="Ênfase2 3" xfId="393"/>
    <cellStyle name="Ênfase3 2" xfId="394"/>
    <cellStyle name="Ênfase3 3" xfId="395"/>
    <cellStyle name="Ênfase4 2" xfId="396"/>
    <cellStyle name="Ênfase4 3" xfId="397"/>
    <cellStyle name="Ênfase5 2" xfId="398"/>
    <cellStyle name="Ênfase5 3" xfId="399"/>
    <cellStyle name="Ênfase6 2" xfId="400"/>
    <cellStyle name="Ênfase6 3" xfId="401"/>
    <cellStyle name="Entrada 2" xfId="402"/>
    <cellStyle name="Entrada 3" xfId="403"/>
    <cellStyle name="Excel Built-in Normal" xfId="404"/>
    <cellStyle name="Excel_BuiltIn_Texto Explicativo 1" xfId="405"/>
    <cellStyle name="Incorreto 2" xfId="406"/>
    <cellStyle name="Incorreto 3" xfId="407"/>
    <cellStyle name="Moeda [0] 2" xfId="408"/>
    <cellStyle name="Moeda 2" xfId="409"/>
    <cellStyle name="Moeda 3" xfId="410"/>
    <cellStyle name="Moeda 4" xfId="411"/>
    <cellStyle name="Moeda 4 2" xfId="412"/>
    <cellStyle name="Moeda 5" xfId="413"/>
    <cellStyle name="Neutra 2" xfId="414"/>
    <cellStyle name="Neutra 3" xfId="415"/>
    <cellStyle name="Normal" xfId="0" builtinId="0"/>
    <cellStyle name="Normal 10" xfId="416"/>
    <cellStyle name="Normal 10 2" xfId="5"/>
    <cellStyle name="Normal 10 3" xfId="417"/>
    <cellStyle name="Normal 11" xfId="418"/>
    <cellStyle name="Normal 11 2" xfId="419"/>
    <cellStyle name="Normal 12" xfId="420"/>
    <cellStyle name="Normal 12 2" xfId="421"/>
    <cellStyle name="Normal 13" xfId="422"/>
    <cellStyle name="Normal 13 2" xfId="423"/>
    <cellStyle name="Normal 14" xfId="424"/>
    <cellStyle name="Normal 14 2" xfId="425"/>
    <cellStyle name="Normal 15" xfId="426"/>
    <cellStyle name="Normal 15 2" xfId="427"/>
    <cellStyle name="Normal 16" xfId="428"/>
    <cellStyle name="Normal 16 2" xfId="429"/>
    <cellStyle name="Normal 17" xfId="430"/>
    <cellStyle name="Normal 17 2" xfId="431"/>
    <cellStyle name="Normal 18" xfId="432"/>
    <cellStyle name="Normal 18 2" xfId="433"/>
    <cellStyle name="Normal 19" xfId="434"/>
    <cellStyle name="Normal 19 2" xfId="435"/>
    <cellStyle name="Normal 2" xfId="436"/>
    <cellStyle name="Normal 2 10" xfId="437"/>
    <cellStyle name="Normal 2 2" xfId="438"/>
    <cellStyle name="Normal 2 2 2" xfId="439"/>
    <cellStyle name="Normal 2 3" xfId="440"/>
    <cellStyle name="Normal 2 3 2" xfId="441"/>
    <cellStyle name="Normal 2 4" xfId="442"/>
    <cellStyle name="Normal 2 4 2" xfId="443"/>
    <cellStyle name="Normal 2 5" xfId="444"/>
    <cellStyle name="Normal 2 5 2" xfId="445"/>
    <cellStyle name="Normal 2 6" xfId="446"/>
    <cellStyle name="Normal 2 6 2" xfId="447"/>
    <cellStyle name="Normal 2 7" xfId="448"/>
    <cellStyle name="Normal 2 7 2" xfId="449"/>
    <cellStyle name="Normal 2 8" xfId="450"/>
    <cellStyle name="Normal 2 8 2" xfId="451"/>
    <cellStyle name="Normal 2 9" xfId="452"/>
    <cellStyle name="Normal 2 9 2" xfId="453"/>
    <cellStyle name="Normal 2 9 3" xfId="454"/>
    <cellStyle name="Normal 2 9 4" xfId="455"/>
    <cellStyle name="Normal 2 9 5" xfId="456"/>
    <cellStyle name="Normal 2 9 6" xfId="457"/>
    <cellStyle name="Normal 2 9 7" xfId="458"/>
    <cellStyle name="Normal 2 9 8" xfId="459"/>
    <cellStyle name="Normal 2 9 9" xfId="460"/>
    <cellStyle name="Normal 20" xfId="461"/>
    <cellStyle name="Normal 21" xfId="462"/>
    <cellStyle name="Normal 22" xfId="463"/>
    <cellStyle name="Normal 23" xfId="464"/>
    <cellStyle name="Normal 24" xfId="465"/>
    <cellStyle name="Normal 25" xfId="466"/>
    <cellStyle name="Normal 26" xfId="467"/>
    <cellStyle name="Normal 27" xfId="468"/>
    <cellStyle name="Normal 28" xfId="469"/>
    <cellStyle name="Normal 29" xfId="470"/>
    <cellStyle name="Normal 3" xfId="471"/>
    <cellStyle name="Normal 30" xfId="472"/>
    <cellStyle name="Normal 31" xfId="473"/>
    <cellStyle name="Normal 32" xfId="474"/>
    <cellStyle name="Normal 33" xfId="475"/>
    <cellStyle name="Normal 34" xfId="476"/>
    <cellStyle name="Normal 35" xfId="477"/>
    <cellStyle name="Normal 35 2" xfId="478"/>
    <cellStyle name="Normal 36" xfId="479"/>
    <cellStyle name="Normal 37" xfId="480"/>
    <cellStyle name="Normal 38" xfId="481"/>
    <cellStyle name="Normal 39" xfId="482"/>
    <cellStyle name="Normal 4" xfId="483"/>
    <cellStyle name="Normal 4 2" xfId="484"/>
    <cellStyle name="Normal 40" xfId="485"/>
    <cellStyle name="Normal 41" xfId="486"/>
    <cellStyle name="Normal 42" xfId="4"/>
    <cellStyle name="Normal 43" xfId="487"/>
    <cellStyle name="Normal 44" xfId="488"/>
    <cellStyle name="Normal 5" xfId="489"/>
    <cellStyle name="Normal 5 2" xfId="490"/>
    <cellStyle name="Normal 5 2 2" xfId="491"/>
    <cellStyle name="Normal 5 3" xfId="492"/>
    <cellStyle name="Normal 6" xfId="493"/>
    <cellStyle name="Normal 6 2" xfId="494"/>
    <cellStyle name="Normal 7" xfId="495"/>
    <cellStyle name="Normal 7 2" xfId="496"/>
    <cellStyle name="Normal 8" xfId="497"/>
    <cellStyle name="Normal 8 2" xfId="498"/>
    <cellStyle name="Normal 9" xfId="499"/>
    <cellStyle name="Normal 9 2" xfId="500"/>
    <cellStyle name="Normal 9 2 2" xfId="501"/>
    <cellStyle name="Normal 9 3" xfId="502"/>
    <cellStyle name="Nota 10" xfId="503"/>
    <cellStyle name="Nota 10 2" xfId="504"/>
    <cellStyle name="Nota 11" xfId="505"/>
    <cellStyle name="Nota 11 2" xfId="506"/>
    <cellStyle name="Nota 12" xfId="507"/>
    <cellStyle name="Nota 13" xfId="508"/>
    <cellStyle name="Nota 14" xfId="509"/>
    <cellStyle name="Nota 15" xfId="510"/>
    <cellStyle name="Nota 16" xfId="511"/>
    <cellStyle name="Nota 17" xfId="512"/>
    <cellStyle name="Nota 18" xfId="513"/>
    <cellStyle name="Nota 19" xfId="514"/>
    <cellStyle name="Nota 2" xfId="515"/>
    <cellStyle name="Nota 2 2" xfId="516"/>
    <cellStyle name="Nota 2 2 2" xfId="517"/>
    <cellStyle name="Nota 2 3" xfId="518"/>
    <cellStyle name="Nota 20" xfId="519"/>
    <cellStyle name="Nota 21" xfId="520"/>
    <cellStyle name="Nota 22" xfId="521"/>
    <cellStyle name="Nota 23" xfId="522"/>
    <cellStyle name="Nota 3" xfId="523"/>
    <cellStyle name="Nota 3 2" xfId="524"/>
    <cellStyle name="Nota 4" xfId="525"/>
    <cellStyle name="Nota 4 2" xfId="526"/>
    <cellStyle name="Nota 5" xfId="527"/>
    <cellStyle name="Nota 5 2" xfId="528"/>
    <cellStyle name="Nota 6" xfId="529"/>
    <cellStyle name="Nota 6 2" xfId="530"/>
    <cellStyle name="Nota 7" xfId="531"/>
    <cellStyle name="Nota 7 2" xfId="532"/>
    <cellStyle name="Nota 8" xfId="533"/>
    <cellStyle name="Nota 8 2" xfId="534"/>
    <cellStyle name="Nota 9" xfId="535"/>
    <cellStyle name="Nota 9 2" xfId="536"/>
    <cellStyle name="Porcentagem 2" xfId="537"/>
    <cellStyle name="Saída 2" xfId="538"/>
    <cellStyle name="Saída 3" xfId="539"/>
    <cellStyle name="Separador de milhares [0] 2" xfId="540"/>
    <cellStyle name="Separador de milhares 2" xfId="541"/>
    <cellStyle name="Separador de milhares 2 2" xfId="542"/>
    <cellStyle name="Separador de milhares 2 2 2" xfId="543"/>
    <cellStyle name="Separador de milhares 2 3" xfId="544"/>
    <cellStyle name="Separador de milhares 2 3 2" xfId="545"/>
    <cellStyle name="Separador de milhares 2 4" xfId="546"/>
    <cellStyle name="Separador de milhares 3" xfId="547"/>
    <cellStyle name="Separador de milhares 3 10" xfId="548"/>
    <cellStyle name="Separador de milhares 3 10 2" xfId="549"/>
    <cellStyle name="Separador de milhares 3 2" xfId="550"/>
    <cellStyle name="Separador de milhares 3 2 2" xfId="551"/>
    <cellStyle name="Separador de milhares 3 3" xfId="552"/>
    <cellStyle name="Separador de milhares 4" xfId="553"/>
    <cellStyle name="Separador de milhares 4 2" xfId="554"/>
    <cellStyle name="Separador de milhares 4 2 2" xfId="555"/>
    <cellStyle name="Separador de milhares 4 3" xfId="556"/>
    <cellStyle name="TableStyleLight1" xfId="2"/>
    <cellStyle name="Texto de Aviso 2" xfId="557"/>
    <cellStyle name="Texto de Aviso 3" xfId="558"/>
    <cellStyle name="Texto Explicativo 2" xfId="559"/>
    <cellStyle name="Texto Explicativo 3" xfId="560"/>
    <cellStyle name="Título 1 2" xfId="561"/>
    <cellStyle name="Título 1 3" xfId="562"/>
    <cellStyle name="Título 2 2" xfId="563"/>
    <cellStyle name="Título 2 3" xfId="564"/>
    <cellStyle name="Título 3 2" xfId="565"/>
    <cellStyle name="Título 3 3" xfId="566"/>
    <cellStyle name="Título 4 2" xfId="567"/>
    <cellStyle name="Título 4 3" xfId="568"/>
    <cellStyle name="Título 5" xfId="569"/>
    <cellStyle name="Título 6" xfId="570"/>
    <cellStyle name="Título 7" xfId="571"/>
    <cellStyle name="Total 2" xfId="572"/>
    <cellStyle name="Total 3" xfId="573"/>
    <cellStyle name="Vírgula" xfId="1" builtinId="3"/>
    <cellStyle name="Vírgula 10" xfId="574"/>
    <cellStyle name="Vírgula 11" xfId="575"/>
    <cellStyle name="Vírgula 12" xfId="576"/>
    <cellStyle name="Vírgula 13" xfId="577"/>
    <cellStyle name="Vírgula 14" xfId="578"/>
    <cellStyle name="Vírgula 15" xfId="579"/>
    <cellStyle name="Vírgula 16" xfId="580"/>
    <cellStyle name="Vírgula 16 2" xfId="581"/>
    <cellStyle name="Vírgula 16 3" xfId="582"/>
    <cellStyle name="Vírgula 17" xfId="583"/>
    <cellStyle name="Vírgula 18" xfId="584"/>
    <cellStyle name="Vírgula 19" xfId="585"/>
    <cellStyle name="Vírgula 2" xfId="586"/>
    <cellStyle name="Vírgula 2 2" xfId="587"/>
    <cellStyle name="Vírgula 20" xfId="588"/>
    <cellStyle name="Vírgula 21" xfId="589"/>
    <cellStyle name="Vírgula 21 2" xfId="590"/>
    <cellStyle name="Vírgula 3" xfId="591"/>
    <cellStyle name="Vírgula 3 2" xfId="592"/>
    <cellStyle name="Vírgula 4" xfId="593"/>
    <cellStyle name="Vírgula 4 2" xfId="3"/>
    <cellStyle name="Vírgula 4 3" xfId="594"/>
    <cellStyle name="Vírgula 5" xfId="595"/>
    <cellStyle name="Vírgula 5 2" xfId="596"/>
    <cellStyle name="Vírgula 6" xfId="597"/>
    <cellStyle name="Vírgula 6 2" xfId="598"/>
    <cellStyle name="Vírgula 7" xfId="599"/>
    <cellStyle name="Vírgula 7 2" xfId="600"/>
    <cellStyle name="Vírgula 8" xfId="601"/>
    <cellStyle name="Vírgula 8 2" xfId="602"/>
    <cellStyle name="Vírgula 9" xfId="6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TOR%20ADMINISTRATIVO\8.PCF\PCF's%20Finais\07.%20PCF%20Julho%202020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ÁBIL FINANCEIRA - PCF"/>
      <sheetName val="FUNDO FIXO"/>
      <sheetName val="CONTA CORRENTE (D E C)"/>
      <sheetName val="SALDO DE ESTOQUE"/>
      <sheetName val="APLICAÇÃO FINANCEIRA"/>
      <sheetName val="Despesa pessoal ANEXO II "/>
      <sheetName val="Demais despesa pesso ANEXO III"/>
      <sheetName val="Despesas gerais ANEXO IV"/>
      <sheetName val="Receitas ANEXO V"/>
      <sheetName val="Demais receitas ANEXO VI"/>
      <sheetName val="Contratos ANEXO VII"/>
      <sheetName val="Termos aditivos ANEXO VIII"/>
      <sheetName val="TURNOVER"/>
      <sheetName val="CATEGORIA PROFISSIONAL"/>
      <sheetName val="CÁLCULO FOLHA DE PAGAMENTO"/>
      <sheetName val="PLANILHA DE CONFERÊ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5"/>
  <sheetViews>
    <sheetView tabSelected="1" zoomScale="85" zoomScaleNormal="85" workbookViewId="0">
      <selection activeCell="E15" sqref="E15"/>
    </sheetView>
  </sheetViews>
  <sheetFormatPr defaultRowHeight="15.75" x14ac:dyDescent="0.25"/>
  <cols>
    <col min="1" max="1" width="23" style="23" customWidth="1"/>
    <col min="2" max="2" width="52.7109375" style="23" customWidth="1"/>
    <col min="3" max="3" width="20.7109375" style="24" customWidth="1"/>
    <col min="4" max="4" width="46.5703125" style="24" customWidth="1"/>
    <col min="5" max="5" width="28" style="25" customWidth="1"/>
    <col min="6" max="6" width="10.7109375" style="25" customWidth="1"/>
    <col min="7" max="7" width="13.85546875" style="25" customWidth="1"/>
    <col min="8" max="8" width="15.7109375" style="26" customWidth="1"/>
    <col min="9" max="9" width="13" style="26" customWidth="1"/>
    <col min="10" max="10" width="12.85546875" style="27" customWidth="1"/>
  </cols>
  <sheetData>
    <row r="1" spans="1:10" ht="31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</row>
    <row r="2" spans="1:10" x14ac:dyDescent="0.25">
      <c r="A2" s="5" t="s">
        <v>10</v>
      </c>
      <c r="B2" s="6" t="s">
        <v>11</v>
      </c>
      <c r="C2" s="7">
        <v>66832667434</v>
      </c>
      <c r="D2" s="8" t="s">
        <v>12</v>
      </c>
      <c r="E2" s="8">
        <v>2</v>
      </c>
      <c r="F2" s="9" t="s">
        <v>13</v>
      </c>
      <c r="G2" s="10" t="s">
        <v>14</v>
      </c>
      <c r="H2" s="10" t="s">
        <v>15</v>
      </c>
      <c r="I2" s="10" t="s">
        <v>16</v>
      </c>
      <c r="J2" s="11">
        <v>112.24</v>
      </c>
    </row>
    <row r="3" spans="1:10" x14ac:dyDescent="0.25">
      <c r="A3" s="5" t="s">
        <v>10</v>
      </c>
      <c r="B3" s="6" t="s">
        <v>11</v>
      </c>
      <c r="C3" s="7">
        <v>66832667434</v>
      </c>
      <c r="D3" s="8" t="s">
        <v>12</v>
      </c>
      <c r="E3" s="8">
        <v>2</v>
      </c>
      <c r="F3" s="9" t="s">
        <v>13</v>
      </c>
      <c r="G3" s="10" t="s">
        <v>14</v>
      </c>
      <c r="H3" s="10" t="s">
        <v>15</v>
      </c>
      <c r="I3" s="10" t="s">
        <v>17</v>
      </c>
      <c r="J3" s="11">
        <v>113.71</v>
      </c>
    </row>
    <row r="4" spans="1:10" x14ac:dyDescent="0.25">
      <c r="A4" s="5" t="s">
        <v>10</v>
      </c>
      <c r="B4" s="6" t="s">
        <v>11</v>
      </c>
      <c r="C4" s="7" t="s">
        <v>18</v>
      </c>
      <c r="D4" s="8" t="s">
        <v>19</v>
      </c>
      <c r="E4" s="8">
        <v>3</v>
      </c>
      <c r="F4" s="9" t="s">
        <v>20</v>
      </c>
      <c r="G4" s="10" t="s">
        <v>14</v>
      </c>
      <c r="H4" s="10" t="s">
        <v>15</v>
      </c>
      <c r="I4" s="10" t="s">
        <v>16</v>
      </c>
      <c r="J4" s="11">
        <f>113.6+147.01</f>
        <v>260.61</v>
      </c>
    </row>
    <row r="5" spans="1:10" x14ac:dyDescent="0.25">
      <c r="A5" s="5" t="s">
        <v>10</v>
      </c>
      <c r="B5" s="6" t="s">
        <v>11</v>
      </c>
      <c r="C5" s="7" t="s">
        <v>18</v>
      </c>
      <c r="D5" s="8" t="s">
        <v>19</v>
      </c>
      <c r="E5" s="8">
        <v>3</v>
      </c>
      <c r="F5" s="9" t="s">
        <v>20</v>
      </c>
      <c r="G5" s="10" t="s">
        <v>14</v>
      </c>
      <c r="H5" s="10" t="s">
        <v>15</v>
      </c>
      <c r="I5" s="10" t="s">
        <v>17</v>
      </c>
      <c r="J5" s="11">
        <v>225.99</v>
      </c>
    </row>
    <row r="6" spans="1:10" x14ac:dyDescent="0.25">
      <c r="A6" s="5" t="s">
        <v>10</v>
      </c>
      <c r="B6" s="6" t="s">
        <v>11</v>
      </c>
      <c r="C6" s="7">
        <v>13595668480</v>
      </c>
      <c r="D6" s="8" t="s">
        <v>21</v>
      </c>
      <c r="E6" s="8">
        <v>3</v>
      </c>
      <c r="F6" s="12" t="s">
        <v>22</v>
      </c>
      <c r="G6" s="10" t="s">
        <v>14</v>
      </c>
      <c r="H6" s="10" t="s">
        <v>15</v>
      </c>
      <c r="I6" s="10" t="s">
        <v>16</v>
      </c>
      <c r="J6" s="11">
        <v>103.97</v>
      </c>
    </row>
    <row r="7" spans="1:10" x14ac:dyDescent="0.25">
      <c r="A7" s="5" t="s">
        <v>10</v>
      </c>
      <c r="B7" s="6" t="s">
        <v>11</v>
      </c>
      <c r="C7" s="7">
        <v>13595668480</v>
      </c>
      <c r="D7" s="8" t="s">
        <v>21</v>
      </c>
      <c r="E7" s="8">
        <v>3</v>
      </c>
      <c r="F7" s="12" t="s">
        <v>22</v>
      </c>
      <c r="G7" s="10" t="s">
        <v>14</v>
      </c>
      <c r="H7" s="10" t="s">
        <v>15</v>
      </c>
      <c r="I7" s="10" t="s">
        <v>17</v>
      </c>
      <c r="J7" s="11">
        <v>106.35</v>
      </c>
    </row>
    <row r="8" spans="1:10" x14ac:dyDescent="0.25">
      <c r="A8" s="5" t="s">
        <v>10</v>
      </c>
      <c r="B8" s="6" t="s">
        <v>11</v>
      </c>
      <c r="C8" s="7" t="s">
        <v>23</v>
      </c>
      <c r="D8" s="8" t="s">
        <v>24</v>
      </c>
      <c r="E8" s="8">
        <v>3</v>
      </c>
      <c r="F8" s="9" t="s">
        <v>25</v>
      </c>
      <c r="G8" s="10" t="s">
        <v>14</v>
      </c>
      <c r="H8" s="10" t="s">
        <v>15</v>
      </c>
      <c r="I8" s="10" t="s">
        <v>16</v>
      </c>
      <c r="J8" s="11">
        <v>362.46</v>
      </c>
    </row>
    <row r="9" spans="1:10" x14ac:dyDescent="0.25">
      <c r="A9" s="5" t="s">
        <v>10</v>
      </c>
      <c r="B9" s="6" t="s">
        <v>11</v>
      </c>
      <c r="C9" s="7" t="s">
        <v>23</v>
      </c>
      <c r="D9" s="8" t="s">
        <v>24</v>
      </c>
      <c r="E9" s="8">
        <v>3</v>
      </c>
      <c r="F9" s="9" t="s">
        <v>25</v>
      </c>
      <c r="G9" s="10" t="s">
        <v>14</v>
      </c>
      <c r="H9" s="10" t="s">
        <v>15</v>
      </c>
      <c r="I9" s="10" t="s">
        <v>17</v>
      </c>
      <c r="J9" s="11">
        <v>287.72000000000003</v>
      </c>
    </row>
    <row r="10" spans="1:10" x14ac:dyDescent="0.25">
      <c r="A10" s="5" t="s">
        <v>10</v>
      </c>
      <c r="B10" s="6" t="s">
        <v>11</v>
      </c>
      <c r="C10" s="7">
        <v>10004995457</v>
      </c>
      <c r="D10" s="8" t="s">
        <v>26</v>
      </c>
      <c r="E10" s="8">
        <v>2</v>
      </c>
      <c r="F10" s="13" t="s">
        <v>27</v>
      </c>
      <c r="G10" s="10" t="s">
        <v>14</v>
      </c>
      <c r="H10" s="10" t="s">
        <v>15</v>
      </c>
      <c r="I10" s="10" t="s">
        <v>16</v>
      </c>
      <c r="J10" s="11">
        <v>179.76</v>
      </c>
    </row>
    <row r="11" spans="1:10" x14ac:dyDescent="0.25">
      <c r="A11" s="5" t="s">
        <v>10</v>
      </c>
      <c r="B11" s="6" t="s">
        <v>11</v>
      </c>
      <c r="C11" s="7">
        <v>10004995457</v>
      </c>
      <c r="D11" s="8" t="s">
        <v>26</v>
      </c>
      <c r="E11" s="8">
        <v>2</v>
      </c>
      <c r="F11" s="13" t="s">
        <v>27</v>
      </c>
      <c r="G11" s="10" t="s">
        <v>14</v>
      </c>
      <c r="H11" s="10" t="s">
        <v>15</v>
      </c>
      <c r="I11" s="10" t="s">
        <v>17</v>
      </c>
      <c r="J11" s="11">
        <v>172.08</v>
      </c>
    </row>
    <row r="12" spans="1:10" x14ac:dyDescent="0.25">
      <c r="A12" s="5" t="s">
        <v>10</v>
      </c>
      <c r="B12" s="6" t="s">
        <v>11</v>
      </c>
      <c r="C12" s="7" t="s">
        <v>28</v>
      </c>
      <c r="D12" s="8" t="s">
        <v>29</v>
      </c>
      <c r="E12" s="8">
        <v>2</v>
      </c>
      <c r="F12" s="9" t="s">
        <v>13</v>
      </c>
      <c r="G12" s="10" t="s">
        <v>14</v>
      </c>
      <c r="H12" s="10" t="s">
        <v>15</v>
      </c>
      <c r="I12" s="10" t="s">
        <v>16</v>
      </c>
      <c r="J12" s="11">
        <f>137.11+166.53</f>
        <v>303.64</v>
      </c>
    </row>
    <row r="13" spans="1:10" x14ac:dyDescent="0.25">
      <c r="A13" s="5" t="s">
        <v>10</v>
      </c>
      <c r="B13" s="6" t="s">
        <v>11</v>
      </c>
      <c r="C13" s="7" t="s">
        <v>28</v>
      </c>
      <c r="D13" s="8" t="s">
        <v>29</v>
      </c>
      <c r="E13" s="8">
        <v>2</v>
      </c>
      <c r="F13" s="9" t="s">
        <v>13</v>
      </c>
      <c r="G13" s="10" t="s">
        <v>14</v>
      </c>
      <c r="H13" s="10" t="s">
        <v>15</v>
      </c>
      <c r="I13" s="10" t="s">
        <v>17</v>
      </c>
      <c r="J13" s="11">
        <v>254.12</v>
      </c>
    </row>
    <row r="14" spans="1:10" x14ac:dyDescent="0.25">
      <c r="A14" s="5" t="s">
        <v>10</v>
      </c>
      <c r="B14" s="6" t="s">
        <v>11</v>
      </c>
      <c r="C14" s="7" t="s">
        <v>30</v>
      </c>
      <c r="D14" s="8" t="s">
        <v>31</v>
      </c>
      <c r="E14" s="8">
        <v>2</v>
      </c>
      <c r="F14" s="9" t="s">
        <v>32</v>
      </c>
      <c r="G14" s="10" t="s">
        <v>14</v>
      </c>
      <c r="H14" s="10" t="s">
        <v>15</v>
      </c>
      <c r="I14" s="10" t="s">
        <v>16</v>
      </c>
      <c r="J14" s="11">
        <f>297.86+414.09</f>
        <v>711.95</v>
      </c>
    </row>
    <row r="15" spans="1:10" x14ac:dyDescent="0.25">
      <c r="A15" s="5" t="s">
        <v>10</v>
      </c>
      <c r="B15" s="6" t="s">
        <v>11</v>
      </c>
      <c r="C15" s="7" t="s">
        <v>30</v>
      </c>
      <c r="D15" s="8" t="s">
        <v>31</v>
      </c>
      <c r="E15" s="8">
        <v>2</v>
      </c>
      <c r="F15" s="9" t="s">
        <v>32</v>
      </c>
      <c r="G15" s="10" t="s">
        <v>14</v>
      </c>
      <c r="H15" s="10" t="s">
        <v>15</v>
      </c>
      <c r="I15" s="10" t="s">
        <v>17</v>
      </c>
      <c r="J15" s="11">
        <v>487.43</v>
      </c>
    </row>
    <row r="16" spans="1:10" x14ac:dyDescent="0.25">
      <c r="A16" s="5" t="s">
        <v>10</v>
      </c>
      <c r="B16" s="6" t="s">
        <v>11</v>
      </c>
      <c r="C16" s="7" t="s">
        <v>33</v>
      </c>
      <c r="D16" s="8" t="s">
        <v>34</v>
      </c>
      <c r="E16" s="8">
        <v>2</v>
      </c>
      <c r="F16" s="9" t="s">
        <v>13</v>
      </c>
      <c r="G16" s="10" t="s">
        <v>14</v>
      </c>
      <c r="H16" s="10" t="s">
        <v>15</v>
      </c>
      <c r="I16" s="10" t="s">
        <v>16</v>
      </c>
      <c r="J16" s="11">
        <v>113.87</v>
      </c>
    </row>
    <row r="17" spans="1:10" x14ac:dyDescent="0.25">
      <c r="A17" s="5" t="s">
        <v>10</v>
      </c>
      <c r="B17" s="6" t="s">
        <v>11</v>
      </c>
      <c r="C17" s="7" t="s">
        <v>33</v>
      </c>
      <c r="D17" s="8" t="s">
        <v>34</v>
      </c>
      <c r="E17" s="8">
        <v>2</v>
      </c>
      <c r="F17" s="9" t="s">
        <v>13</v>
      </c>
      <c r="G17" s="10" t="s">
        <v>14</v>
      </c>
      <c r="H17" s="10" t="s">
        <v>15</v>
      </c>
      <c r="I17" s="10" t="s">
        <v>17</v>
      </c>
      <c r="J17" s="11">
        <v>115.16</v>
      </c>
    </row>
    <row r="18" spans="1:10" x14ac:dyDescent="0.25">
      <c r="A18" s="5" t="s">
        <v>10</v>
      </c>
      <c r="B18" s="6" t="s">
        <v>11</v>
      </c>
      <c r="C18" s="7" t="s">
        <v>35</v>
      </c>
      <c r="D18" s="8" t="s">
        <v>36</v>
      </c>
      <c r="E18" s="8">
        <v>3</v>
      </c>
      <c r="F18" s="12" t="s">
        <v>22</v>
      </c>
      <c r="G18" s="10" t="s">
        <v>14</v>
      </c>
      <c r="H18" s="10" t="s">
        <v>15</v>
      </c>
      <c r="I18" s="10" t="s">
        <v>16</v>
      </c>
      <c r="J18" s="11">
        <v>98.16</v>
      </c>
    </row>
    <row r="19" spans="1:10" x14ac:dyDescent="0.25">
      <c r="A19" s="5" t="s">
        <v>10</v>
      </c>
      <c r="B19" s="6" t="s">
        <v>11</v>
      </c>
      <c r="C19" s="7" t="s">
        <v>35</v>
      </c>
      <c r="D19" s="8" t="s">
        <v>36</v>
      </c>
      <c r="E19" s="8">
        <v>3</v>
      </c>
      <c r="F19" s="12" t="s">
        <v>22</v>
      </c>
      <c r="G19" s="10" t="s">
        <v>14</v>
      </c>
      <c r="H19" s="10" t="s">
        <v>15</v>
      </c>
      <c r="I19" s="10" t="s">
        <v>17</v>
      </c>
      <c r="J19" s="11">
        <v>101.19</v>
      </c>
    </row>
    <row r="20" spans="1:10" x14ac:dyDescent="0.25">
      <c r="A20" s="5" t="s">
        <v>10</v>
      </c>
      <c r="B20" s="6" t="s">
        <v>11</v>
      </c>
      <c r="C20" s="7">
        <v>88999882420</v>
      </c>
      <c r="D20" s="8" t="s">
        <v>37</v>
      </c>
      <c r="E20" s="8">
        <v>3</v>
      </c>
      <c r="F20" s="12" t="s">
        <v>22</v>
      </c>
      <c r="G20" s="10" t="s">
        <v>14</v>
      </c>
      <c r="H20" s="10" t="s">
        <v>15</v>
      </c>
      <c r="I20" s="10" t="s">
        <v>16</v>
      </c>
      <c r="J20" s="11">
        <v>121.4</v>
      </c>
    </row>
    <row r="21" spans="1:10" x14ac:dyDescent="0.25">
      <c r="A21" s="5" t="s">
        <v>10</v>
      </c>
      <c r="B21" s="6" t="s">
        <v>11</v>
      </c>
      <c r="C21" s="7">
        <v>88999882420</v>
      </c>
      <c r="D21" s="8" t="s">
        <v>37</v>
      </c>
      <c r="E21" s="8">
        <v>3</v>
      </c>
      <c r="F21" s="12" t="s">
        <v>22</v>
      </c>
      <c r="G21" s="10" t="s">
        <v>14</v>
      </c>
      <c r="H21" s="10" t="s">
        <v>15</v>
      </c>
      <c r="I21" s="10" t="s">
        <v>17</v>
      </c>
      <c r="J21" s="11">
        <v>121.85</v>
      </c>
    </row>
    <row r="22" spans="1:10" x14ac:dyDescent="0.25">
      <c r="A22" s="5" t="s">
        <v>10</v>
      </c>
      <c r="B22" s="6" t="s">
        <v>11</v>
      </c>
      <c r="C22" s="7" t="s">
        <v>38</v>
      </c>
      <c r="D22" s="8" t="s">
        <v>39</v>
      </c>
      <c r="E22" s="8">
        <v>2</v>
      </c>
      <c r="F22" s="9" t="s">
        <v>13</v>
      </c>
      <c r="G22" s="10" t="s">
        <v>14</v>
      </c>
      <c r="H22" s="10" t="s">
        <v>15</v>
      </c>
      <c r="I22" s="10" t="s">
        <v>16</v>
      </c>
      <c r="J22" s="11">
        <v>112.24</v>
      </c>
    </row>
    <row r="23" spans="1:10" x14ac:dyDescent="0.25">
      <c r="A23" s="5" t="s">
        <v>10</v>
      </c>
      <c r="B23" s="6" t="s">
        <v>11</v>
      </c>
      <c r="C23" s="7" t="s">
        <v>38</v>
      </c>
      <c r="D23" s="8" t="s">
        <v>39</v>
      </c>
      <c r="E23" s="8">
        <v>2</v>
      </c>
      <c r="F23" s="9" t="s">
        <v>13</v>
      </c>
      <c r="G23" s="10" t="s">
        <v>14</v>
      </c>
      <c r="H23" s="10" t="s">
        <v>15</v>
      </c>
      <c r="I23" s="10" t="s">
        <v>17</v>
      </c>
      <c r="J23" s="11">
        <v>113.71</v>
      </c>
    </row>
    <row r="24" spans="1:10" x14ac:dyDescent="0.25">
      <c r="A24" s="5" t="s">
        <v>10</v>
      </c>
      <c r="B24" s="6" t="s">
        <v>11</v>
      </c>
      <c r="C24" s="7" t="s">
        <v>40</v>
      </c>
      <c r="D24" s="14" t="s">
        <v>41</v>
      </c>
      <c r="E24" s="8">
        <v>2</v>
      </c>
      <c r="F24" s="9" t="s">
        <v>13</v>
      </c>
      <c r="G24" s="10" t="s">
        <v>14</v>
      </c>
      <c r="H24" s="10" t="s">
        <v>15</v>
      </c>
      <c r="I24" s="10" t="s">
        <v>16</v>
      </c>
      <c r="J24" s="11">
        <v>125.35</v>
      </c>
    </row>
    <row r="25" spans="1:10" x14ac:dyDescent="0.25">
      <c r="A25" s="5" t="s">
        <v>10</v>
      </c>
      <c r="B25" s="6" t="s">
        <v>11</v>
      </c>
      <c r="C25" s="7" t="s">
        <v>40</v>
      </c>
      <c r="D25" s="14" t="s">
        <v>41</v>
      </c>
      <c r="E25" s="8">
        <v>2</v>
      </c>
      <c r="F25" s="9" t="s">
        <v>13</v>
      </c>
      <c r="G25" s="10" t="s">
        <v>14</v>
      </c>
      <c r="H25" s="10" t="s">
        <v>15</v>
      </c>
      <c r="I25" s="10" t="s">
        <v>17</v>
      </c>
      <c r="J25" s="11">
        <v>125.36</v>
      </c>
    </row>
    <row r="26" spans="1:10" x14ac:dyDescent="0.25">
      <c r="A26" s="5" t="s">
        <v>10</v>
      </c>
      <c r="B26" s="6" t="s">
        <v>11</v>
      </c>
      <c r="C26" s="7" t="s">
        <v>42</v>
      </c>
      <c r="D26" s="8" t="s">
        <v>43</v>
      </c>
      <c r="E26" s="8">
        <v>2</v>
      </c>
      <c r="F26" s="9" t="s">
        <v>13</v>
      </c>
      <c r="G26" s="10" t="s">
        <v>14</v>
      </c>
      <c r="H26" s="10" t="s">
        <v>15</v>
      </c>
      <c r="I26" s="10" t="s">
        <v>16</v>
      </c>
      <c r="J26" s="11">
        <v>112.24</v>
      </c>
    </row>
    <row r="27" spans="1:10" x14ac:dyDescent="0.25">
      <c r="A27" s="5" t="s">
        <v>10</v>
      </c>
      <c r="B27" s="6" t="s">
        <v>11</v>
      </c>
      <c r="C27" s="7" t="s">
        <v>42</v>
      </c>
      <c r="D27" s="8" t="s">
        <v>43</v>
      </c>
      <c r="E27" s="8">
        <v>2</v>
      </c>
      <c r="F27" s="9" t="s">
        <v>13</v>
      </c>
      <c r="G27" s="10" t="s">
        <v>14</v>
      </c>
      <c r="H27" s="10" t="s">
        <v>15</v>
      </c>
      <c r="I27" s="10" t="s">
        <v>17</v>
      </c>
      <c r="J27" s="11">
        <v>113.71</v>
      </c>
    </row>
    <row r="28" spans="1:10" x14ac:dyDescent="0.25">
      <c r="A28" s="5" t="s">
        <v>10</v>
      </c>
      <c r="B28" s="6" t="s">
        <v>11</v>
      </c>
      <c r="C28" s="7" t="s">
        <v>44</v>
      </c>
      <c r="D28" s="8" t="s">
        <v>45</v>
      </c>
      <c r="E28" s="8">
        <v>2</v>
      </c>
      <c r="F28" s="9" t="s">
        <v>32</v>
      </c>
      <c r="G28" s="10" t="s">
        <v>14</v>
      </c>
      <c r="H28" s="10" t="s">
        <v>15</v>
      </c>
      <c r="I28" s="10" t="s">
        <v>16</v>
      </c>
      <c r="J28" s="11">
        <v>292.12</v>
      </c>
    </row>
    <row r="29" spans="1:10" x14ac:dyDescent="0.25">
      <c r="A29" s="5" t="s">
        <v>10</v>
      </c>
      <c r="B29" s="6" t="s">
        <v>11</v>
      </c>
      <c r="C29" s="7" t="s">
        <v>44</v>
      </c>
      <c r="D29" s="8" t="s">
        <v>45</v>
      </c>
      <c r="E29" s="8">
        <v>2</v>
      </c>
      <c r="F29" s="9" t="s">
        <v>32</v>
      </c>
      <c r="G29" s="10" t="s">
        <v>14</v>
      </c>
      <c r="H29" s="10" t="s">
        <v>15</v>
      </c>
      <c r="I29" s="10" t="s">
        <v>17</v>
      </c>
      <c r="J29" s="11">
        <v>246.99</v>
      </c>
    </row>
    <row r="30" spans="1:10" x14ac:dyDescent="0.25">
      <c r="A30" s="5" t="s">
        <v>10</v>
      </c>
      <c r="B30" s="6" t="s">
        <v>11</v>
      </c>
      <c r="C30" s="7" t="s">
        <v>46</v>
      </c>
      <c r="D30" s="8" t="s">
        <v>47</v>
      </c>
      <c r="E30" s="8">
        <v>2</v>
      </c>
      <c r="F30" s="13" t="s">
        <v>27</v>
      </c>
      <c r="G30" s="10" t="s">
        <v>14</v>
      </c>
      <c r="H30" s="10" t="s">
        <v>15</v>
      </c>
      <c r="I30" s="10" t="s">
        <v>16</v>
      </c>
      <c r="J30" s="11">
        <v>229.14</v>
      </c>
    </row>
    <row r="31" spans="1:10" x14ac:dyDescent="0.25">
      <c r="A31" s="5" t="s">
        <v>10</v>
      </c>
      <c r="B31" s="6" t="s">
        <v>11</v>
      </c>
      <c r="C31" s="7" t="s">
        <v>46</v>
      </c>
      <c r="D31" s="8" t="s">
        <v>47</v>
      </c>
      <c r="E31" s="8">
        <v>2</v>
      </c>
      <c r="F31" s="13" t="s">
        <v>27</v>
      </c>
      <c r="G31" s="10" t="s">
        <v>14</v>
      </c>
      <c r="H31" s="10" t="s">
        <v>15</v>
      </c>
      <c r="I31" s="10" t="s">
        <v>17</v>
      </c>
      <c r="J31" s="11">
        <v>205</v>
      </c>
    </row>
    <row r="32" spans="1:10" x14ac:dyDescent="0.25">
      <c r="A32" s="5" t="s">
        <v>10</v>
      </c>
      <c r="B32" s="6" t="s">
        <v>11</v>
      </c>
      <c r="C32" s="7" t="s">
        <v>48</v>
      </c>
      <c r="D32" s="8" t="s">
        <v>49</v>
      </c>
      <c r="E32" s="8">
        <v>2</v>
      </c>
      <c r="F32" s="15" t="s">
        <v>50</v>
      </c>
      <c r="G32" s="10" t="s">
        <v>14</v>
      </c>
      <c r="H32" s="10" t="s">
        <v>15</v>
      </c>
      <c r="I32" s="10" t="s">
        <v>16</v>
      </c>
      <c r="J32" s="11">
        <v>138.13</v>
      </c>
    </row>
    <row r="33" spans="1:10" x14ac:dyDescent="0.25">
      <c r="A33" s="5" t="s">
        <v>10</v>
      </c>
      <c r="B33" s="6" t="s">
        <v>11</v>
      </c>
      <c r="C33" s="7" t="s">
        <v>48</v>
      </c>
      <c r="D33" s="8" t="s">
        <v>49</v>
      </c>
      <c r="E33" s="8">
        <v>2</v>
      </c>
      <c r="F33" s="15" t="s">
        <v>50</v>
      </c>
      <c r="G33" s="10" t="s">
        <v>14</v>
      </c>
      <c r="H33" s="10" t="s">
        <v>15</v>
      </c>
      <c r="I33" s="10" t="s">
        <v>17</v>
      </c>
      <c r="J33" s="11">
        <v>136.72</v>
      </c>
    </row>
    <row r="34" spans="1:10" x14ac:dyDescent="0.25">
      <c r="A34" s="5" t="s">
        <v>10</v>
      </c>
      <c r="B34" s="6" t="s">
        <v>11</v>
      </c>
      <c r="C34" s="7">
        <v>10283186429</v>
      </c>
      <c r="D34" s="8" t="s">
        <v>51</v>
      </c>
      <c r="E34" s="8">
        <v>2</v>
      </c>
      <c r="F34" s="12" t="s">
        <v>52</v>
      </c>
      <c r="G34" s="10" t="s">
        <v>14</v>
      </c>
      <c r="H34" s="10" t="s">
        <v>15</v>
      </c>
      <c r="I34" s="10" t="s">
        <v>16</v>
      </c>
      <c r="J34" s="11">
        <v>111.92</v>
      </c>
    </row>
    <row r="35" spans="1:10" x14ac:dyDescent="0.25">
      <c r="A35" s="5" t="s">
        <v>10</v>
      </c>
      <c r="B35" s="6" t="s">
        <v>11</v>
      </c>
      <c r="C35" s="7">
        <v>10283186429</v>
      </c>
      <c r="D35" s="8" t="s">
        <v>51</v>
      </c>
      <c r="E35" s="8">
        <v>2</v>
      </c>
      <c r="F35" s="12" t="s">
        <v>52</v>
      </c>
      <c r="G35" s="10" t="s">
        <v>14</v>
      </c>
      <c r="H35" s="10" t="s">
        <v>15</v>
      </c>
      <c r="I35" s="10" t="s">
        <v>17</v>
      </c>
      <c r="J35" s="11">
        <v>113.42</v>
      </c>
    </row>
    <row r="36" spans="1:10" x14ac:dyDescent="0.25">
      <c r="A36" s="5" t="s">
        <v>10</v>
      </c>
      <c r="B36" s="6" t="s">
        <v>11</v>
      </c>
      <c r="C36" s="7" t="s">
        <v>53</v>
      </c>
      <c r="D36" s="14" t="s">
        <v>54</v>
      </c>
      <c r="E36" s="8">
        <v>2</v>
      </c>
      <c r="F36" s="12" t="s">
        <v>52</v>
      </c>
      <c r="G36" s="10" t="s">
        <v>14</v>
      </c>
      <c r="H36" s="10" t="s">
        <v>15</v>
      </c>
      <c r="I36" s="10" t="s">
        <v>16</v>
      </c>
      <c r="J36" s="11">
        <v>115.18</v>
      </c>
    </row>
    <row r="37" spans="1:10" x14ac:dyDescent="0.25">
      <c r="A37" s="5" t="s">
        <v>10</v>
      </c>
      <c r="B37" s="6" t="s">
        <v>11</v>
      </c>
      <c r="C37" s="7" t="s">
        <v>53</v>
      </c>
      <c r="D37" s="14" t="s">
        <v>54</v>
      </c>
      <c r="E37" s="8">
        <v>2</v>
      </c>
      <c r="F37" s="12" t="s">
        <v>52</v>
      </c>
      <c r="G37" s="10" t="s">
        <v>14</v>
      </c>
      <c r="H37" s="10" t="s">
        <v>15</v>
      </c>
      <c r="I37" s="10" t="s">
        <v>17</v>
      </c>
      <c r="J37" s="11">
        <v>116.32</v>
      </c>
    </row>
    <row r="38" spans="1:10" x14ac:dyDescent="0.25">
      <c r="A38" s="5" t="s">
        <v>10</v>
      </c>
      <c r="B38" s="6" t="s">
        <v>11</v>
      </c>
      <c r="C38" s="7" t="s">
        <v>55</v>
      </c>
      <c r="D38" s="8" t="s">
        <v>56</v>
      </c>
      <c r="E38" s="8">
        <v>3</v>
      </c>
      <c r="F38" s="13" t="s">
        <v>57</v>
      </c>
      <c r="G38" s="10" t="s">
        <v>14</v>
      </c>
      <c r="H38" s="10" t="s">
        <v>15</v>
      </c>
      <c r="I38" s="10" t="s">
        <v>16</v>
      </c>
      <c r="J38" s="11">
        <v>118.77</v>
      </c>
    </row>
    <row r="39" spans="1:10" x14ac:dyDescent="0.25">
      <c r="A39" s="5" t="s">
        <v>10</v>
      </c>
      <c r="B39" s="6" t="s">
        <v>11</v>
      </c>
      <c r="C39" s="7" t="s">
        <v>55</v>
      </c>
      <c r="D39" s="8" t="s">
        <v>56</v>
      </c>
      <c r="E39" s="8">
        <v>3</v>
      </c>
      <c r="F39" s="13" t="s">
        <v>57</v>
      </c>
      <c r="G39" s="10" t="s">
        <v>14</v>
      </c>
      <c r="H39" s="10" t="s">
        <v>15</v>
      </c>
      <c r="I39" s="10" t="s">
        <v>17</v>
      </c>
      <c r="J39" s="11">
        <v>119.51</v>
      </c>
    </row>
    <row r="40" spans="1:10" x14ac:dyDescent="0.25">
      <c r="A40" s="5" t="s">
        <v>10</v>
      </c>
      <c r="B40" s="6" t="s">
        <v>11</v>
      </c>
      <c r="C40" s="7">
        <v>70178717401</v>
      </c>
      <c r="D40" s="8" t="s">
        <v>58</v>
      </c>
      <c r="E40" s="8">
        <v>3</v>
      </c>
      <c r="F40" s="13" t="s">
        <v>57</v>
      </c>
      <c r="G40" s="10" t="s">
        <v>14</v>
      </c>
      <c r="H40" s="10" t="s">
        <v>15</v>
      </c>
      <c r="I40" s="10" t="s">
        <v>16</v>
      </c>
      <c r="J40" s="11">
        <v>104.37</v>
      </c>
    </row>
    <row r="41" spans="1:10" x14ac:dyDescent="0.25">
      <c r="A41" s="5" t="s">
        <v>10</v>
      </c>
      <c r="B41" s="6" t="s">
        <v>11</v>
      </c>
      <c r="C41" s="7">
        <v>70178717401</v>
      </c>
      <c r="D41" s="8" t="s">
        <v>58</v>
      </c>
      <c r="E41" s="8">
        <v>3</v>
      </c>
      <c r="F41" s="13" t="s">
        <v>57</v>
      </c>
      <c r="G41" s="10" t="s">
        <v>14</v>
      </c>
      <c r="H41" s="10" t="s">
        <v>15</v>
      </c>
      <c r="I41" s="10" t="s">
        <v>17</v>
      </c>
      <c r="J41" s="11">
        <v>106.71</v>
      </c>
    </row>
    <row r="42" spans="1:10" x14ac:dyDescent="0.25">
      <c r="A42" s="5" t="s">
        <v>10</v>
      </c>
      <c r="B42" s="6" t="s">
        <v>11</v>
      </c>
      <c r="C42" s="7">
        <v>76801144472</v>
      </c>
      <c r="D42" s="8" t="s">
        <v>59</v>
      </c>
      <c r="E42" s="8">
        <v>3</v>
      </c>
      <c r="F42" s="9" t="s">
        <v>60</v>
      </c>
      <c r="G42" s="10" t="s">
        <v>14</v>
      </c>
      <c r="H42" s="10" t="s">
        <v>15</v>
      </c>
      <c r="I42" s="10" t="s">
        <v>16</v>
      </c>
      <c r="J42" s="11">
        <v>115.5</v>
      </c>
    </row>
    <row r="43" spans="1:10" x14ac:dyDescent="0.25">
      <c r="A43" s="5" t="s">
        <v>10</v>
      </c>
      <c r="B43" s="6" t="s">
        <v>11</v>
      </c>
      <c r="C43" s="7">
        <v>76801144472</v>
      </c>
      <c r="D43" s="8" t="s">
        <v>59</v>
      </c>
      <c r="E43" s="8">
        <v>3</v>
      </c>
      <c r="F43" s="9" t="s">
        <v>60</v>
      </c>
      <c r="G43" s="10" t="s">
        <v>14</v>
      </c>
      <c r="H43" s="10" t="s">
        <v>15</v>
      </c>
      <c r="I43" s="10" t="s">
        <v>17</v>
      </c>
      <c r="J43" s="11">
        <v>116.6</v>
      </c>
    </row>
    <row r="44" spans="1:10" x14ac:dyDescent="0.25">
      <c r="A44" s="5" t="s">
        <v>10</v>
      </c>
      <c r="B44" s="6" t="s">
        <v>11</v>
      </c>
      <c r="C44" s="7" t="s">
        <v>61</v>
      </c>
      <c r="D44" s="14" t="s">
        <v>62</v>
      </c>
      <c r="E44" s="8">
        <v>2</v>
      </c>
      <c r="F44" s="9" t="s">
        <v>13</v>
      </c>
      <c r="G44" s="10" t="s">
        <v>14</v>
      </c>
      <c r="H44" s="10" t="s">
        <v>15</v>
      </c>
      <c r="I44" s="10" t="s">
        <v>16</v>
      </c>
      <c r="J44" s="11">
        <v>112.24</v>
      </c>
    </row>
    <row r="45" spans="1:10" x14ac:dyDescent="0.25">
      <c r="A45" s="5" t="s">
        <v>10</v>
      </c>
      <c r="B45" s="6" t="s">
        <v>11</v>
      </c>
      <c r="C45" s="7" t="s">
        <v>61</v>
      </c>
      <c r="D45" s="14" t="s">
        <v>62</v>
      </c>
      <c r="E45" s="8">
        <v>2</v>
      </c>
      <c r="F45" s="9" t="s">
        <v>13</v>
      </c>
      <c r="G45" s="10" t="s">
        <v>14</v>
      </c>
      <c r="H45" s="10" t="s">
        <v>15</v>
      </c>
      <c r="I45" s="10" t="s">
        <v>17</v>
      </c>
      <c r="J45" s="11">
        <v>113.71</v>
      </c>
    </row>
    <row r="46" spans="1:10" x14ac:dyDescent="0.25">
      <c r="A46" s="5" t="s">
        <v>10</v>
      </c>
      <c r="B46" s="6" t="s">
        <v>11</v>
      </c>
      <c r="C46" s="7" t="s">
        <v>63</v>
      </c>
      <c r="D46" s="8" t="s">
        <v>64</v>
      </c>
      <c r="E46" s="8">
        <v>3</v>
      </c>
      <c r="F46" s="12" t="s">
        <v>65</v>
      </c>
      <c r="G46" s="10" t="s">
        <v>14</v>
      </c>
      <c r="H46" s="10" t="s">
        <v>15</v>
      </c>
      <c r="I46" s="10" t="s">
        <v>16</v>
      </c>
      <c r="J46" s="11">
        <v>117.71</v>
      </c>
    </row>
    <row r="47" spans="1:10" x14ac:dyDescent="0.25">
      <c r="A47" s="5" t="s">
        <v>10</v>
      </c>
      <c r="B47" s="6" t="s">
        <v>11</v>
      </c>
      <c r="C47" s="7" t="s">
        <v>63</v>
      </c>
      <c r="D47" s="8" t="s">
        <v>64</v>
      </c>
      <c r="E47" s="8">
        <v>3</v>
      </c>
      <c r="F47" s="12" t="s">
        <v>65</v>
      </c>
      <c r="G47" s="10" t="s">
        <v>14</v>
      </c>
      <c r="H47" s="10" t="s">
        <v>15</v>
      </c>
      <c r="I47" s="10" t="s">
        <v>17</v>
      </c>
      <c r="J47" s="11">
        <v>118.57</v>
      </c>
    </row>
    <row r="48" spans="1:10" x14ac:dyDescent="0.25">
      <c r="A48" s="5" t="s">
        <v>10</v>
      </c>
      <c r="B48" s="6" t="s">
        <v>11</v>
      </c>
      <c r="C48" s="7" t="s">
        <v>66</v>
      </c>
      <c r="D48" s="8" t="s">
        <v>67</v>
      </c>
      <c r="E48" s="8">
        <v>3</v>
      </c>
      <c r="F48" s="12" t="s">
        <v>68</v>
      </c>
      <c r="G48" s="10" t="s">
        <v>14</v>
      </c>
      <c r="H48" s="10" t="s">
        <v>15</v>
      </c>
      <c r="I48" s="10" t="s">
        <v>16</v>
      </c>
      <c r="J48" s="11">
        <v>308.19</v>
      </c>
    </row>
    <row r="49" spans="1:10" x14ac:dyDescent="0.25">
      <c r="A49" s="5" t="s">
        <v>10</v>
      </c>
      <c r="B49" s="6" t="s">
        <v>11</v>
      </c>
      <c r="C49" s="7" t="s">
        <v>66</v>
      </c>
      <c r="D49" s="8" t="s">
        <v>67</v>
      </c>
      <c r="E49" s="8">
        <v>3</v>
      </c>
      <c r="F49" s="12" t="s">
        <v>68</v>
      </c>
      <c r="G49" s="10" t="s">
        <v>14</v>
      </c>
      <c r="H49" s="10" t="s">
        <v>15</v>
      </c>
      <c r="I49" s="10" t="s">
        <v>17</v>
      </c>
      <c r="J49" s="11">
        <v>256.72000000000003</v>
      </c>
    </row>
    <row r="50" spans="1:10" x14ac:dyDescent="0.25">
      <c r="A50" s="5" t="s">
        <v>10</v>
      </c>
      <c r="B50" s="6" t="s">
        <v>11</v>
      </c>
      <c r="C50" s="7">
        <v>78272203472</v>
      </c>
      <c r="D50" s="8" t="s">
        <v>69</v>
      </c>
      <c r="E50" s="8">
        <v>3</v>
      </c>
      <c r="F50" s="12" t="s">
        <v>65</v>
      </c>
      <c r="G50" s="10" t="s">
        <v>14</v>
      </c>
      <c r="H50" s="10" t="s">
        <v>15</v>
      </c>
      <c r="I50" s="10" t="s">
        <v>16</v>
      </c>
      <c r="J50" s="11">
        <v>116.03</v>
      </c>
    </row>
    <row r="51" spans="1:10" x14ac:dyDescent="0.25">
      <c r="A51" s="5" t="s">
        <v>10</v>
      </c>
      <c r="B51" s="6" t="s">
        <v>11</v>
      </c>
      <c r="C51" s="7">
        <v>78272203472</v>
      </c>
      <c r="D51" s="8" t="s">
        <v>69</v>
      </c>
      <c r="E51" s="8">
        <v>3</v>
      </c>
      <c r="F51" s="12" t="s">
        <v>65</v>
      </c>
      <c r="G51" s="10" t="s">
        <v>14</v>
      </c>
      <c r="H51" s="10" t="s">
        <v>15</v>
      </c>
      <c r="I51" s="10" t="s">
        <v>17</v>
      </c>
      <c r="J51" s="11">
        <v>117.08</v>
      </c>
    </row>
    <row r="52" spans="1:10" x14ac:dyDescent="0.25">
      <c r="A52" s="5" t="s">
        <v>10</v>
      </c>
      <c r="B52" s="6" t="s">
        <v>11</v>
      </c>
      <c r="C52" s="7">
        <v>65002938434</v>
      </c>
      <c r="D52" s="8" t="s">
        <v>70</v>
      </c>
      <c r="E52" s="8">
        <v>2</v>
      </c>
      <c r="F52" s="12" t="s">
        <v>71</v>
      </c>
      <c r="G52" s="10" t="s">
        <v>14</v>
      </c>
      <c r="H52" s="10" t="s">
        <v>15</v>
      </c>
      <c r="I52" s="10" t="s">
        <v>16</v>
      </c>
      <c r="J52" s="11">
        <v>326.75</v>
      </c>
    </row>
    <row r="53" spans="1:10" x14ac:dyDescent="0.25">
      <c r="A53" s="5" t="s">
        <v>10</v>
      </c>
      <c r="B53" s="6" t="s">
        <v>11</v>
      </c>
      <c r="C53" s="7">
        <v>65002938434</v>
      </c>
      <c r="D53" s="8" t="s">
        <v>70</v>
      </c>
      <c r="E53" s="8">
        <v>2</v>
      </c>
      <c r="F53" s="12" t="s">
        <v>71</v>
      </c>
      <c r="G53" s="10" t="s">
        <v>14</v>
      </c>
      <c r="H53" s="10" t="s">
        <v>15</v>
      </c>
      <c r="I53" s="10" t="s">
        <v>17</v>
      </c>
      <c r="J53" s="11">
        <v>267.32</v>
      </c>
    </row>
    <row r="54" spans="1:10" x14ac:dyDescent="0.25">
      <c r="A54" s="5" t="s">
        <v>10</v>
      </c>
      <c r="B54" s="6" t="s">
        <v>11</v>
      </c>
      <c r="C54" s="7" t="s">
        <v>72</v>
      </c>
      <c r="D54" s="8" t="s">
        <v>73</v>
      </c>
      <c r="E54" s="8">
        <v>2</v>
      </c>
      <c r="F54" s="13" t="s">
        <v>27</v>
      </c>
      <c r="G54" s="10" t="s">
        <v>14</v>
      </c>
      <c r="H54" s="10" t="s">
        <v>15</v>
      </c>
      <c r="I54" s="10" t="s">
        <v>16</v>
      </c>
      <c r="J54" s="11">
        <v>157.52000000000001</v>
      </c>
    </row>
    <row r="55" spans="1:10" x14ac:dyDescent="0.25">
      <c r="A55" s="5" t="s">
        <v>10</v>
      </c>
      <c r="B55" s="6" t="s">
        <v>11</v>
      </c>
      <c r="C55" s="7" t="s">
        <v>72</v>
      </c>
      <c r="D55" s="8" t="s">
        <v>73</v>
      </c>
      <c r="E55" s="8">
        <v>2</v>
      </c>
      <c r="F55" s="13" t="s">
        <v>27</v>
      </c>
      <c r="G55" s="10" t="s">
        <v>14</v>
      </c>
      <c r="H55" s="10" t="s">
        <v>15</v>
      </c>
      <c r="I55" s="10" t="s">
        <v>17</v>
      </c>
      <c r="J55" s="11">
        <v>153.94999999999999</v>
      </c>
    </row>
    <row r="56" spans="1:10" x14ac:dyDescent="0.25">
      <c r="A56" s="5" t="s">
        <v>10</v>
      </c>
      <c r="B56" s="6" t="s">
        <v>11</v>
      </c>
      <c r="C56" s="7">
        <v>84767812453</v>
      </c>
      <c r="D56" s="14" t="s">
        <v>74</v>
      </c>
      <c r="E56" s="8">
        <v>3</v>
      </c>
      <c r="F56" s="12" t="s">
        <v>75</v>
      </c>
      <c r="G56" s="10" t="s">
        <v>14</v>
      </c>
      <c r="H56" s="10" t="s">
        <v>15</v>
      </c>
      <c r="I56" s="10" t="s">
        <v>16</v>
      </c>
      <c r="J56" s="11">
        <v>173.75</v>
      </c>
    </row>
    <row r="57" spans="1:10" x14ac:dyDescent="0.25">
      <c r="A57" s="5" t="s">
        <v>10</v>
      </c>
      <c r="B57" s="6" t="s">
        <v>11</v>
      </c>
      <c r="C57" s="7">
        <v>84767812453</v>
      </c>
      <c r="D57" s="14" t="s">
        <v>74</v>
      </c>
      <c r="E57" s="8">
        <v>3</v>
      </c>
      <c r="F57" s="12" t="s">
        <v>75</v>
      </c>
      <c r="G57" s="10" t="s">
        <v>14</v>
      </c>
      <c r="H57" s="10" t="s">
        <v>15</v>
      </c>
      <c r="I57" s="10" t="s">
        <v>17</v>
      </c>
      <c r="J57" s="11">
        <v>168.08</v>
      </c>
    </row>
    <row r="58" spans="1:10" x14ac:dyDescent="0.25">
      <c r="A58" s="5" t="s">
        <v>10</v>
      </c>
      <c r="B58" s="6" t="s">
        <v>11</v>
      </c>
      <c r="C58" s="7">
        <v>77118162434</v>
      </c>
      <c r="D58" s="8" t="s">
        <v>76</v>
      </c>
      <c r="E58" s="8">
        <v>2</v>
      </c>
      <c r="F58" s="13" t="s">
        <v>27</v>
      </c>
      <c r="G58" s="10" t="s">
        <v>14</v>
      </c>
      <c r="H58" s="10" t="s">
        <v>15</v>
      </c>
      <c r="I58" s="10" t="s">
        <v>16</v>
      </c>
      <c r="J58" s="11">
        <v>168.8</v>
      </c>
    </row>
    <row r="59" spans="1:10" x14ac:dyDescent="0.25">
      <c r="A59" s="5" t="s">
        <v>10</v>
      </c>
      <c r="B59" s="6" t="s">
        <v>11</v>
      </c>
      <c r="C59" s="7">
        <v>77118162434</v>
      </c>
      <c r="D59" s="8" t="s">
        <v>76</v>
      </c>
      <c r="E59" s="8">
        <v>2</v>
      </c>
      <c r="F59" s="13" t="s">
        <v>27</v>
      </c>
      <c r="G59" s="10" t="s">
        <v>14</v>
      </c>
      <c r="H59" s="10" t="s">
        <v>15</v>
      </c>
      <c r="I59" s="10" t="s">
        <v>17</v>
      </c>
      <c r="J59" s="11">
        <v>163.98</v>
      </c>
    </row>
    <row r="60" spans="1:10" x14ac:dyDescent="0.25">
      <c r="A60" s="5" t="s">
        <v>10</v>
      </c>
      <c r="B60" s="6" t="s">
        <v>11</v>
      </c>
      <c r="C60" s="7" t="s">
        <v>77</v>
      </c>
      <c r="D60" s="8" t="s">
        <v>78</v>
      </c>
      <c r="E60" s="8">
        <v>3</v>
      </c>
      <c r="F60" s="12" t="s">
        <v>65</v>
      </c>
      <c r="G60" s="10" t="s">
        <v>14</v>
      </c>
      <c r="H60" s="10" t="s">
        <v>15</v>
      </c>
      <c r="I60" s="10" t="s">
        <v>16</v>
      </c>
      <c r="J60" s="11">
        <v>0</v>
      </c>
    </row>
    <row r="61" spans="1:10" x14ac:dyDescent="0.25">
      <c r="A61" s="5" t="s">
        <v>10</v>
      </c>
      <c r="B61" s="6" t="s">
        <v>11</v>
      </c>
      <c r="C61" s="7" t="s">
        <v>77</v>
      </c>
      <c r="D61" s="8" t="s">
        <v>78</v>
      </c>
      <c r="E61" s="8">
        <v>3</v>
      </c>
      <c r="F61" s="12" t="s">
        <v>65</v>
      </c>
      <c r="G61" s="10" t="s">
        <v>14</v>
      </c>
      <c r="H61" s="10" t="s">
        <v>15</v>
      </c>
      <c r="I61" s="10" t="s">
        <v>17</v>
      </c>
      <c r="J61" s="11">
        <v>0</v>
      </c>
    </row>
    <row r="62" spans="1:10" x14ac:dyDescent="0.25">
      <c r="A62" s="5" t="s">
        <v>10</v>
      </c>
      <c r="B62" s="6" t="s">
        <v>11</v>
      </c>
      <c r="C62" s="7">
        <v>62012720463</v>
      </c>
      <c r="D62" s="8" t="s">
        <v>79</v>
      </c>
      <c r="E62" s="8">
        <v>3</v>
      </c>
      <c r="F62" s="12" t="s">
        <v>75</v>
      </c>
      <c r="G62" s="10" t="s">
        <v>14</v>
      </c>
      <c r="H62" s="10" t="s">
        <v>15</v>
      </c>
      <c r="I62" s="10" t="s">
        <v>16</v>
      </c>
      <c r="J62" s="11">
        <v>173.75</v>
      </c>
    </row>
    <row r="63" spans="1:10" x14ac:dyDescent="0.25">
      <c r="A63" s="5" t="s">
        <v>10</v>
      </c>
      <c r="B63" s="6" t="s">
        <v>11</v>
      </c>
      <c r="C63" s="7">
        <v>62012720463</v>
      </c>
      <c r="D63" s="8" t="s">
        <v>79</v>
      </c>
      <c r="E63" s="8">
        <v>3</v>
      </c>
      <c r="F63" s="12" t="s">
        <v>75</v>
      </c>
      <c r="G63" s="10" t="s">
        <v>14</v>
      </c>
      <c r="H63" s="10" t="s">
        <v>15</v>
      </c>
      <c r="I63" s="10" t="s">
        <v>17</v>
      </c>
      <c r="J63" s="11">
        <v>168.08</v>
      </c>
    </row>
    <row r="64" spans="1:10" x14ac:dyDescent="0.25">
      <c r="A64" s="5" t="s">
        <v>10</v>
      </c>
      <c r="B64" s="6" t="s">
        <v>11</v>
      </c>
      <c r="C64" s="7" t="s">
        <v>80</v>
      </c>
      <c r="D64" s="14" t="s">
        <v>81</v>
      </c>
      <c r="E64" s="8">
        <v>3</v>
      </c>
      <c r="F64" s="16" t="s">
        <v>82</v>
      </c>
      <c r="G64" s="10" t="s">
        <v>14</v>
      </c>
      <c r="H64" s="10" t="s">
        <v>15</v>
      </c>
      <c r="I64" s="10" t="s">
        <v>16</v>
      </c>
      <c r="J64" s="11">
        <v>116.79</v>
      </c>
    </row>
    <row r="65" spans="1:10" x14ac:dyDescent="0.25">
      <c r="A65" s="5" t="s">
        <v>10</v>
      </c>
      <c r="B65" s="6" t="s">
        <v>11</v>
      </c>
      <c r="C65" s="7" t="s">
        <v>80</v>
      </c>
      <c r="D65" s="14" t="s">
        <v>81</v>
      </c>
      <c r="E65" s="8">
        <v>3</v>
      </c>
      <c r="F65" s="16" t="s">
        <v>82</v>
      </c>
      <c r="G65" s="10" t="s">
        <v>14</v>
      </c>
      <c r="H65" s="10" t="s">
        <v>15</v>
      </c>
      <c r="I65" s="10" t="s">
        <v>17</v>
      </c>
      <c r="J65" s="11">
        <v>117.75</v>
      </c>
    </row>
    <row r="66" spans="1:10" x14ac:dyDescent="0.25">
      <c r="A66" s="5" t="s">
        <v>10</v>
      </c>
      <c r="B66" s="6" t="s">
        <v>11</v>
      </c>
      <c r="C66" s="7" t="s">
        <v>83</v>
      </c>
      <c r="D66" s="8" t="s">
        <v>84</v>
      </c>
      <c r="E66" s="8">
        <v>2</v>
      </c>
      <c r="F66" s="9" t="s">
        <v>13</v>
      </c>
      <c r="G66" s="10" t="s">
        <v>14</v>
      </c>
      <c r="H66" s="10" t="s">
        <v>15</v>
      </c>
      <c r="I66" s="10" t="s">
        <v>16</v>
      </c>
      <c r="J66" s="11">
        <v>112.24</v>
      </c>
    </row>
    <row r="67" spans="1:10" x14ac:dyDescent="0.25">
      <c r="A67" s="5" t="s">
        <v>10</v>
      </c>
      <c r="B67" s="6" t="s">
        <v>11</v>
      </c>
      <c r="C67" s="7" t="s">
        <v>83</v>
      </c>
      <c r="D67" s="8" t="s">
        <v>84</v>
      </c>
      <c r="E67" s="8">
        <v>2</v>
      </c>
      <c r="F67" s="9" t="s">
        <v>13</v>
      </c>
      <c r="G67" s="10" t="s">
        <v>14</v>
      </c>
      <c r="H67" s="10" t="s">
        <v>15</v>
      </c>
      <c r="I67" s="10" t="s">
        <v>17</v>
      </c>
      <c r="J67" s="11">
        <v>113.71</v>
      </c>
    </row>
    <row r="68" spans="1:10" x14ac:dyDescent="0.25">
      <c r="A68" s="5" t="s">
        <v>10</v>
      </c>
      <c r="B68" s="6" t="s">
        <v>11</v>
      </c>
      <c r="C68" s="7" t="s">
        <v>85</v>
      </c>
      <c r="D68" s="8" t="s">
        <v>86</v>
      </c>
      <c r="E68" s="8">
        <v>2</v>
      </c>
      <c r="F68" s="9" t="s">
        <v>13</v>
      </c>
      <c r="G68" s="10" t="s">
        <v>14</v>
      </c>
      <c r="H68" s="10" t="s">
        <v>15</v>
      </c>
      <c r="I68" s="10" t="s">
        <v>16</v>
      </c>
      <c r="J68" s="11">
        <v>139.99</v>
      </c>
    </row>
    <row r="69" spans="1:10" x14ac:dyDescent="0.25">
      <c r="A69" s="5" t="s">
        <v>10</v>
      </c>
      <c r="B69" s="6" t="s">
        <v>11</v>
      </c>
      <c r="C69" s="7" t="s">
        <v>85</v>
      </c>
      <c r="D69" s="8" t="s">
        <v>86</v>
      </c>
      <c r="E69" s="8">
        <v>2</v>
      </c>
      <c r="F69" s="9" t="s">
        <v>13</v>
      </c>
      <c r="G69" s="10" t="s">
        <v>14</v>
      </c>
      <c r="H69" s="10" t="s">
        <v>15</v>
      </c>
      <c r="I69" s="10" t="s">
        <v>17</v>
      </c>
      <c r="J69" s="11">
        <v>138.37</v>
      </c>
    </row>
    <row r="70" spans="1:10" x14ac:dyDescent="0.25">
      <c r="A70" s="5" t="s">
        <v>10</v>
      </c>
      <c r="B70" s="6" t="s">
        <v>11</v>
      </c>
      <c r="C70" s="7" t="s">
        <v>87</v>
      </c>
      <c r="D70" s="14" t="s">
        <v>88</v>
      </c>
      <c r="E70" s="8">
        <v>3</v>
      </c>
      <c r="F70" s="9" t="s">
        <v>60</v>
      </c>
      <c r="G70" s="10" t="s">
        <v>14</v>
      </c>
      <c r="H70" s="10" t="s">
        <v>15</v>
      </c>
      <c r="I70" s="10" t="s">
        <v>16</v>
      </c>
      <c r="J70" s="11">
        <v>114.28</v>
      </c>
    </row>
    <row r="71" spans="1:10" x14ac:dyDescent="0.25">
      <c r="A71" s="5" t="s">
        <v>10</v>
      </c>
      <c r="B71" s="6" t="s">
        <v>11</v>
      </c>
      <c r="C71" s="7" t="s">
        <v>87</v>
      </c>
      <c r="D71" s="14" t="s">
        <v>88</v>
      </c>
      <c r="E71" s="8">
        <v>3</v>
      </c>
      <c r="F71" s="9" t="s">
        <v>60</v>
      </c>
      <c r="G71" s="10" t="s">
        <v>14</v>
      </c>
      <c r="H71" s="10" t="s">
        <v>15</v>
      </c>
      <c r="I71" s="10" t="s">
        <v>17</v>
      </c>
      <c r="J71" s="11">
        <v>115.52</v>
      </c>
    </row>
    <row r="72" spans="1:10" x14ac:dyDescent="0.25">
      <c r="A72" s="5" t="s">
        <v>10</v>
      </c>
      <c r="B72" s="6" t="s">
        <v>11</v>
      </c>
      <c r="C72" s="7">
        <v>85625752400</v>
      </c>
      <c r="D72" s="8" t="s">
        <v>89</v>
      </c>
      <c r="E72" s="8">
        <v>2</v>
      </c>
      <c r="F72" s="9" t="s">
        <v>13</v>
      </c>
      <c r="G72" s="10" t="s">
        <v>14</v>
      </c>
      <c r="H72" s="10" t="s">
        <v>15</v>
      </c>
      <c r="I72" s="10" t="s">
        <v>16</v>
      </c>
      <c r="J72" s="11">
        <v>104.42</v>
      </c>
    </row>
    <row r="73" spans="1:10" x14ac:dyDescent="0.25">
      <c r="A73" s="5" t="s">
        <v>10</v>
      </c>
      <c r="B73" s="6" t="s">
        <v>11</v>
      </c>
      <c r="C73" s="7">
        <v>85625752400</v>
      </c>
      <c r="D73" s="8" t="s">
        <v>89</v>
      </c>
      <c r="E73" s="8">
        <v>2</v>
      </c>
      <c r="F73" s="9" t="s">
        <v>13</v>
      </c>
      <c r="G73" s="10" t="s">
        <v>14</v>
      </c>
      <c r="H73" s="10" t="s">
        <v>15</v>
      </c>
      <c r="I73" s="10" t="s">
        <v>17</v>
      </c>
      <c r="J73" s="11">
        <v>106.76</v>
      </c>
    </row>
    <row r="74" spans="1:10" x14ac:dyDescent="0.25">
      <c r="A74" s="5" t="s">
        <v>10</v>
      </c>
      <c r="B74" s="6" t="s">
        <v>11</v>
      </c>
      <c r="C74" s="7" t="s">
        <v>90</v>
      </c>
      <c r="D74" s="8" t="s">
        <v>91</v>
      </c>
      <c r="E74" s="8">
        <v>2</v>
      </c>
      <c r="F74" s="9" t="s">
        <v>13</v>
      </c>
      <c r="G74" s="10" t="s">
        <v>14</v>
      </c>
      <c r="H74" s="10" t="s">
        <v>15</v>
      </c>
      <c r="I74" s="10" t="s">
        <v>16</v>
      </c>
      <c r="J74" s="11">
        <v>139.99</v>
      </c>
    </row>
    <row r="75" spans="1:10" x14ac:dyDescent="0.25">
      <c r="A75" s="5" t="s">
        <v>10</v>
      </c>
      <c r="B75" s="6" t="s">
        <v>11</v>
      </c>
      <c r="C75" s="7" t="s">
        <v>90</v>
      </c>
      <c r="D75" s="8" t="s">
        <v>91</v>
      </c>
      <c r="E75" s="8">
        <v>2</v>
      </c>
      <c r="F75" s="9" t="s">
        <v>13</v>
      </c>
      <c r="G75" s="10" t="s">
        <v>14</v>
      </c>
      <c r="H75" s="10" t="s">
        <v>15</v>
      </c>
      <c r="I75" s="10" t="s">
        <v>17</v>
      </c>
      <c r="J75" s="11">
        <v>138.37</v>
      </c>
    </row>
    <row r="76" spans="1:10" x14ac:dyDescent="0.25">
      <c r="A76" s="5" t="s">
        <v>10</v>
      </c>
      <c r="B76" s="6" t="s">
        <v>11</v>
      </c>
      <c r="C76" s="7" t="s">
        <v>92</v>
      </c>
      <c r="D76" s="8" t="s">
        <v>93</v>
      </c>
      <c r="E76" s="8">
        <v>2</v>
      </c>
      <c r="F76" s="9" t="s">
        <v>13</v>
      </c>
      <c r="G76" s="10" t="s">
        <v>14</v>
      </c>
      <c r="H76" s="10" t="s">
        <v>15</v>
      </c>
      <c r="I76" s="10" t="s">
        <v>16</v>
      </c>
      <c r="J76" s="11">
        <v>138.35</v>
      </c>
    </row>
    <row r="77" spans="1:10" x14ac:dyDescent="0.25">
      <c r="A77" s="5" t="s">
        <v>10</v>
      </c>
      <c r="B77" s="6" t="s">
        <v>11</v>
      </c>
      <c r="C77" s="7" t="s">
        <v>92</v>
      </c>
      <c r="D77" s="8" t="s">
        <v>93</v>
      </c>
      <c r="E77" s="8">
        <v>2</v>
      </c>
      <c r="F77" s="9" t="s">
        <v>13</v>
      </c>
      <c r="G77" s="10" t="s">
        <v>14</v>
      </c>
      <c r="H77" s="10" t="s">
        <v>15</v>
      </c>
      <c r="I77" s="10" t="s">
        <v>17</v>
      </c>
      <c r="J77" s="11">
        <v>136.91999999999999</v>
      </c>
    </row>
    <row r="78" spans="1:10" x14ac:dyDescent="0.25">
      <c r="A78" s="5" t="s">
        <v>10</v>
      </c>
      <c r="B78" s="6" t="s">
        <v>11</v>
      </c>
      <c r="C78" s="7" t="s">
        <v>94</v>
      </c>
      <c r="D78" s="8" t="s">
        <v>95</v>
      </c>
      <c r="E78" s="8">
        <v>3</v>
      </c>
      <c r="F78" s="12" t="s">
        <v>96</v>
      </c>
      <c r="G78" s="10" t="s">
        <v>14</v>
      </c>
      <c r="H78" s="10" t="s">
        <v>15</v>
      </c>
      <c r="I78" s="10" t="s">
        <v>16</v>
      </c>
      <c r="J78" s="11">
        <v>97.18</v>
      </c>
    </row>
    <row r="79" spans="1:10" x14ac:dyDescent="0.25">
      <c r="A79" s="5" t="s">
        <v>10</v>
      </c>
      <c r="B79" s="6" t="s">
        <v>11</v>
      </c>
      <c r="C79" s="7" t="s">
        <v>94</v>
      </c>
      <c r="D79" s="8" t="s">
        <v>95</v>
      </c>
      <c r="E79" s="8">
        <v>3</v>
      </c>
      <c r="F79" s="12" t="s">
        <v>96</v>
      </c>
      <c r="G79" s="10" t="s">
        <v>14</v>
      </c>
      <c r="H79" s="10" t="s">
        <v>15</v>
      </c>
      <c r="I79" s="10" t="s">
        <v>17</v>
      </c>
      <c r="J79" s="11">
        <v>100.32</v>
      </c>
    </row>
    <row r="80" spans="1:10" x14ac:dyDescent="0.25">
      <c r="A80" s="5" t="s">
        <v>10</v>
      </c>
      <c r="B80" s="6" t="s">
        <v>11</v>
      </c>
      <c r="C80" s="7" t="s">
        <v>97</v>
      </c>
      <c r="D80" s="8" t="s">
        <v>98</v>
      </c>
      <c r="E80" s="8">
        <v>3</v>
      </c>
      <c r="F80" s="13" t="s">
        <v>57</v>
      </c>
      <c r="G80" s="10" t="s">
        <v>14</v>
      </c>
      <c r="H80" s="10" t="s">
        <v>15</v>
      </c>
      <c r="I80" s="10" t="s">
        <v>16</v>
      </c>
      <c r="J80" s="11">
        <v>101.49</v>
      </c>
    </row>
    <row r="81" spans="1:10" x14ac:dyDescent="0.25">
      <c r="A81" s="5" t="s">
        <v>10</v>
      </c>
      <c r="B81" s="6" t="s">
        <v>11</v>
      </c>
      <c r="C81" s="7" t="s">
        <v>97</v>
      </c>
      <c r="D81" s="8" t="s">
        <v>98</v>
      </c>
      <c r="E81" s="8">
        <v>3</v>
      </c>
      <c r="F81" s="13" t="s">
        <v>57</v>
      </c>
      <c r="G81" s="10" t="s">
        <v>14</v>
      </c>
      <c r="H81" s="10" t="s">
        <v>15</v>
      </c>
      <c r="I81" s="10" t="s">
        <v>17</v>
      </c>
      <c r="J81" s="11">
        <v>104.15</v>
      </c>
    </row>
    <row r="82" spans="1:10" x14ac:dyDescent="0.25">
      <c r="A82" s="5" t="s">
        <v>10</v>
      </c>
      <c r="B82" s="6" t="s">
        <v>11</v>
      </c>
      <c r="C82" s="7" t="s">
        <v>99</v>
      </c>
      <c r="D82" s="8" t="s">
        <v>100</v>
      </c>
      <c r="E82" s="8">
        <v>3</v>
      </c>
      <c r="F82" s="12" t="s">
        <v>96</v>
      </c>
      <c r="G82" s="10" t="s">
        <v>14</v>
      </c>
      <c r="H82" s="10" t="s">
        <v>15</v>
      </c>
      <c r="I82" s="10" t="s">
        <v>16</v>
      </c>
      <c r="J82" s="11">
        <f>111.48+146.62</f>
        <v>258.10000000000002</v>
      </c>
    </row>
    <row r="83" spans="1:10" x14ac:dyDescent="0.25">
      <c r="A83" s="5" t="s">
        <v>10</v>
      </c>
      <c r="B83" s="6" t="s">
        <v>11</v>
      </c>
      <c r="C83" s="7" t="s">
        <v>99</v>
      </c>
      <c r="D83" s="8" t="s">
        <v>100</v>
      </c>
      <c r="E83" s="8">
        <v>3</v>
      </c>
      <c r="F83" s="12" t="s">
        <v>96</v>
      </c>
      <c r="G83" s="10" t="s">
        <v>14</v>
      </c>
      <c r="H83" s="10" t="s">
        <v>15</v>
      </c>
      <c r="I83" s="10" t="s">
        <v>17</v>
      </c>
      <c r="J83" s="11">
        <v>224.31</v>
      </c>
    </row>
    <row r="84" spans="1:10" x14ac:dyDescent="0.25">
      <c r="A84" s="5" t="s">
        <v>10</v>
      </c>
      <c r="B84" s="6" t="s">
        <v>11</v>
      </c>
      <c r="C84" s="7" t="s">
        <v>101</v>
      </c>
      <c r="D84" s="8" t="s">
        <v>102</v>
      </c>
      <c r="E84" s="8">
        <v>2</v>
      </c>
      <c r="F84" s="13" t="s">
        <v>27</v>
      </c>
      <c r="G84" s="10" t="s">
        <v>14</v>
      </c>
      <c r="H84" s="10" t="s">
        <v>15</v>
      </c>
      <c r="I84" s="10" t="s">
        <v>16</v>
      </c>
      <c r="J84" s="11">
        <f>234.65+276.4</f>
        <v>511.04999999999995</v>
      </c>
    </row>
    <row r="85" spans="1:10" x14ac:dyDescent="0.25">
      <c r="A85" s="5" t="s">
        <v>10</v>
      </c>
      <c r="B85" s="6" t="s">
        <v>11</v>
      </c>
      <c r="C85" s="7" t="s">
        <v>101</v>
      </c>
      <c r="D85" s="8" t="s">
        <v>102</v>
      </c>
      <c r="E85" s="8">
        <v>2</v>
      </c>
      <c r="F85" s="13" t="s">
        <v>27</v>
      </c>
      <c r="G85" s="10" t="s">
        <v>14</v>
      </c>
      <c r="H85" s="10" t="s">
        <v>15</v>
      </c>
      <c r="I85" s="10" t="s">
        <v>17</v>
      </c>
      <c r="J85" s="11">
        <v>372.63</v>
      </c>
    </row>
    <row r="86" spans="1:10" x14ac:dyDescent="0.25">
      <c r="A86" s="5" t="s">
        <v>10</v>
      </c>
      <c r="B86" s="6" t="s">
        <v>11</v>
      </c>
      <c r="C86" s="7">
        <v>86643770491</v>
      </c>
      <c r="D86" s="8" t="s">
        <v>103</v>
      </c>
      <c r="E86" s="8">
        <v>2</v>
      </c>
      <c r="F86" s="13" t="s">
        <v>27</v>
      </c>
      <c r="G86" s="10" t="s">
        <v>14</v>
      </c>
      <c r="H86" s="10" t="s">
        <v>15</v>
      </c>
      <c r="I86" s="10" t="s">
        <v>16</v>
      </c>
      <c r="J86" s="11">
        <v>189.47</v>
      </c>
    </row>
    <row r="87" spans="1:10" x14ac:dyDescent="0.25">
      <c r="A87" s="5" t="s">
        <v>10</v>
      </c>
      <c r="B87" s="6" t="s">
        <v>11</v>
      </c>
      <c r="C87" s="7">
        <v>86643770491</v>
      </c>
      <c r="D87" s="8" t="s">
        <v>103</v>
      </c>
      <c r="E87" s="8">
        <v>2</v>
      </c>
      <c r="F87" s="13" t="s">
        <v>27</v>
      </c>
      <c r="G87" s="10" t="s">
        <v>14</v>
      </c>
      <c r="H87" s="10" t="s">
        <v>15</v>
      </c>
      <c r="I87" s="10" t="s">
        <v>17</v>
      </c>
      <c r="J87" s="11">
        <v>178.56</v>
      </c>
    </row>
    <row r="88" spans="1:10" x14ac:dyDescent="0.25">
      <c r="A88" s="5" t="s">
        <v>10</v>
      </c>
      <c r="B88" s="6" t="s">
        <v>11</v>
      </c>
      <c r="C88" s="7" t="s">
        <v>104</v>
      </c>
      <c r="D88" s="8" t="s">
        <v>105</v>
      </c>
      <c r="E88" s="8">
        <v>3</v>
      </c>
      <c r="F88" s="17" t="s">
        <v>106</v>
      </c>
      <c r="G88" s="10" t="s">
        <v>14</v>
      </c>
      <c r="H88" s="10" t="s">
        <v>15</v>
      </c>
      <c r="I88" s="10" t="s">
        <v>16</v>
      </c>
      <c r="J88" s="11">
        <v>133.97</v>
      </c>
    </row>
    <row r="89" spans="1:10" x14ac:dyDescent="0.25">
      <c r="A89" s="5" t="s">
        <v>10</v>
      </c>
      <c r="B89" s="6" t="s">
        <v>11</v>
      </c>
      <c r="C89" s="7" t="s">
        <v>104</v>
      </c>
      <c r="D89" s="8" t="s">
        <v>105</v>
      </c>
      <c r="E89" s="8">
        <v>3</v>
      </c>
      <c r="F89" s="17" t="s">
        <v>106</v>
      </c>
      <c r="G89" s="10" t="s">
        <v>14</v>
      </c>
      <c r="H89" s="10" t="s">
        <v>15</v>
      </c>
      <c r="I89" s="10" t="s">
        <v>17</v>
      </c>
      <c r="J89" s="11">
        <v>133.02000000000001</v>
      </c>
    </row>
    <row r="90" spans="1:10" x14ac:dyDescent="0.25">
      <c r="A90" s="5" t="s">
        <v>10</v>
      </c>
      <c r="B90" s="6" t="s">
        <v>11</v>
      </c>
      <c r="C90" s="7" t="s">
        <v>107</v>
      </c>
      <c r="D90" s="8" t="s">
        <v>108</v>
      </c>
      <c r="E90" s="8">
        <v>2</v>
      </c>
      <c r="F90" s="9" t="s">
        <v>13</v>
      </c>
      <c r="G90" s="10" t="s">
        <v>14</v>
      </c>
      <c r="H90" s="10" t="s">
        <v>15</v>
      </c>
      <c r="I90" s="10" t="s">
        <v>16</v>
      </c>
      <c r="J90" s="11">
        <f>135+167.22</f>
        <v>302.22000000000003</v>
      </c>
    </row>
    <row r="91" spans="1:10" x14ac:dyDescent="0.25">
      <c r="A91" s="5" t="s">
        <v>10</v>
      </c>
      <c r="B91" s="6" t="s">
        <v>11</v>
      </c>
      <c r="C91" s="7" t="s">
        <v>107</v>
      </c>
      <c r="D91" s="8" t="s">
        <v>108</v>
      </c>
      <c r="E91" s="8">
        <v>2</v>
      </c>
      <c r="F91" s="9" t="s">
        <v>13</v>
      </c>
      <c r="G91" s="10" t="s">
        <v>14</v>
      </c>
      <c r="H91" s="10" t="s">
        <v>15</v>
      </c>
      <c r="I91" s="10" t="s">
        <v>17</v>
      </c>
      <c r="J91" s="11">
        <v>253.31</v>
      </c>
    </row>
    <row r="92" spans="1:10" x14ac:dyDescent="0.25">
      <c r="A92" s="5" t="s">
        <v>10</v>
      </c>
      <c r="B92" s="6" t="s">
        <v>11</v>
      </c>
      <c r="C92" s="7" t="s">
        <v>109</v>
      </c>
      <c r="D92" s="8" t="s">
        <v>110</v>
      </c>
      <c r="E92" s="8">
        <v>3</v>
      </c>
      <c r="F92" s="9" t="s">
        <v>20</v>
      </c>
      <c r="G92" s="10" t="s">
        <v>14</v>
      </c>
      <c r="H92" s="10" t="s">
        <v>15</v>
      </c>
      <c r="I92" s="10" t="s">
        <v>16</v>
      </c>
      <c r="J92" s="11">
        <v>123.09</v>
      </c>
    </row>
    <row r="93" spans="1:10" x14ac:dyDescent="0.25">
      <c r="A93" s="5" t="s">
        <v>10</v>
      </c>
      <c r="B93" s="6" t="s">
        <v>11</v>
      </c>
      <c r="C93" s="7" t="s">
        <v>109</v>
      </c>
      <c r="D93" s="8" t="s">
        <v>110</v>
      </c>
      <c r="E93" s="8">
        <v>3</v>
      </c>
      <c r="F93" s="9" t="s">
        <v>20</v>
      </c>
      <c r="G93" s="10" t="s">
        <v>14</v>
      </c>
      <c r="H93" s="10" t="s">
        <v>15</v>
      </c>
      <c r="I93" s="10" t="s">
        <v>17</v>
      </c>
      <c r="J93" s="11">
        <v>123.35</v>
      </c>
    </row>
    <row r="94" spans="1:10" x14ac:dyDescent="0.25">
      <c r="A94" s="5" t="s">
        <v>10</v>
      </c>
      <c r="B94" s="6" t="s">
        <v>11</v>
      </c>
      <c r="C94" s="7" t="s">
        <v>111</v>
      </c>
      <c r="D94" s="14" t="s">
        <v>112</v>
      </c>
      <c r="E94" s="8">
        <v>2</v>
      </c>
      <c r="F94" s="12" t="s">
        <v>71</v>
      </c>
      <c r="G94" s="10" t="s">
        <v>14</v>
      </c>
      <c r="H94" s="10" t="s">
        <v>15</v>
      </c>
      <c r="I94" s="10" t="s">
        <v>16</v>
      </c>
      <c r="J94" s="11">
        <v>451.63</v>
      </c>
    </row>
    <row r="95" spans="1:10" x14ac:dyDescent="0.25">
      <c r="A95" s="5" t="s">
        <v>10</v>
      </c>
      <c r="B95" s="6" t="s">
        <v>11</v>
      </c>
      <c r="C95" s="7" t="s">
        <v>111</v>
      </c>
      <c r="D95" s="14" t="s">
        <v>112</v>
      </c>
      <c r="E95" s="8">
        <v>2</v>
      </c>
      <c r="F95" s="12" t="s">
        <v>71</v>
      </c>
      <c r="G95" s="10" t="s">
        <v>14</v>
      </c>
      <c r="H95" s="10" t="s">
        <v>15</v>
      </c>
      <c r="I95" s="10" t="s">
        <v>17</v>
      </c>
      <c r="J95" s="11">
        <v>338.68</v>
      </c>
    </row>
    <row r="96" spans="1:10" x14ac:dyDescent="0.25">
      <c r="A96" s="5" t="s">
        <v>10</v>
      </c>
      <c r="B96" s="6" t="s">
        <v>11</v>
      </c>
      <c r="C96" s="7" t="s">
        <v>113</v>
      </c>
      <c r="D96" s="8" t="s">
        <v>114</v>
      </c>
      <c r="E96" s="8">
        <v>2</v>
      </c>
      <c r="F96" s="9" t="s">
        <v>13</v>
      </c>
      <c r="G96" s="10" t="s">
        <v>14</v>
      </c>
      <c r="H96" s="10" t="s">
        <v>15</v>
      </c>
      <c r="I96" s="10" t="s">
        <v>16</v>
      </c>
      <c r="J96" s="11">
        <v>112.24</v>
      </c>
    </row>
    <row r="97" spans="1:10" x14ac:dyDescent="0.25">
      <c r="A97" s="5" t="s">
        <v>10</v>
      </c>
      <c r="B97" s="6" t="s">
        <v>11</v>
      </c>
      <c r="C97" s="7" t="s">
        <v>113</v>
      </c>
      <c r="D97" s="8" t="s">
        <v>114</v>
      </c>
      <c r="E97" s="8">
        <v>2</v>
      </c>
      <c r="F97" s="9" t="s">
        <v>13</v>
      </c>
      <c r="G97" s="10" t="s">
        <v>14</v>
      </c>
      <c r="H97" s="10" t="s">
        <v>15</v>
      </c>
      <c r="I97" s="10" t="s">
        <v>17</v>
      </c>
      <c r="J97" s="11">
        <v>113.71</v>
      </c>
    </row>
    <row r="98" spans="1:10" x14ac:dyDescent="0.25">
      <c r="A98" s="5" t="s">
        <v>10</v>
      </c>
      <c r="B98" s="6" t="s">
        <v>11</v>
      </c>
      <c r="C98" s="7" t="s">
        <v>115</v>
      </c>
      <c r="D98" s="8" t="s">
        <v>116</v>
      </c>
      <c r="E98" s="8">
        <v>2</v>
      </c>
      <c r="F98" s="13" t="s">
        <v>27</v>
      </c>
      <c r="G98" s="10" t="s">
        <v>14</v>
      </c>
      <c r="H98" s="10" t="s">
        <v>15</v>
      </c>
      <c r="I98" s="10" t="s">
        <v>16</v>
      </c>
      <c r="J98" s="18">
        <v>160.86000000000001</v>
      </c>
    </row>
    <row r="99" spans="1:10" x14ac:dyDescent="0.25">
      <c r="A99" s="5" t="s">
        <v>10</v>
      </c>
      <c r="B99" s="6" t="s">
        <v>11</v>
      </c>
      <c r="C99" s="7" t="s">
        <v>115</v>
      </c>
      <c r="D99" s="8" t="s">
        <v>116</v>
      </c>
      <c r="E99" s="8">
        <v>2</v>
      </c>
      <c r="F99" s="13" t="s">
        <v>27</v>
      </c>
      <c r="G99" s="10" t="s">
        <v>14</v>
      </c>
      <c r="H99" s="10" t="s">
        <v>15</v>
      </c>
      <c r="I99" s="10" t="s">
        <v>17</v>
      </c>
      <c r="J99" s="18">
        <v>156.91999999999999</v>
      </c>
    </row>
    <row r="100" spans="1:10" x14ac:dyDescent="0.25">
      <c r="A100" s="5" t="s">
        <v>10</v>
      </c>
      <c r="B100" s="6" t="s">
        <v>11</v>
      </c>
      <c r="C100" s="7" t="s">
        <v>117</v>
      </c>
      <c r="D100" s="8" t="s">
        <v>118</v>
      </c>
      <c r="E100" s="8">
        <v>2</v>
      </c>
      <c r="F100" s="9" t="s">
        <v>32</v>
      </c>
      <c r="G100" s="10" t="s">
        <v>14</v>
      </c>
      <c r="H100" s="10" t="s">
        <v>15</v>
      </c>
      <c r="I100" s="10" t="s">
        <v>16</v>
      </c>
      <c r="J100" s="11">
        <v>302.58999999999997</v>
      </c>
    </row>
    <row r="101" spans="1:10" x14ac:dyDescent="0.25">
      <c r="A101" s="5" t="s">
        <v>10</v>
      </c>
      <c r="B101" s="6" t="s">
        <v>11</v>
      </c>
      <c r="C101" s="7" t="s">
        <v>117</v>
      </c>
      <c r="D101" s="8" t="s">
        <v>118</v>
      </c>
      <c r="E101" s="8">
        <v>2</v>
      </c>
      <c r="F101" s="9" t="s">
        <v>32</v>
      </c>
      <c r="G101" s="10" t="s">
        <v>14</v>
      </c>
      <c r="H101" s="10" t="s">
        <v>15</v>
      </c>
      <c r="I101" s="10" t="s">
        <v>17</v>
      </c>
      <c r="J101" s="11">
        <v>253.52</v>
      </c>
    </row>
    <row r="102" spans="1:10" x14ac:dyDescent="0.25">
      <c r="A102" s="5" t="s">
        <v>10</v>
      </c>
      <c r="B102" s="6" t="s">
        <v>11</v>
      </c>
      <c r="C102" s="7" t="s">
        <v>119</v>
      </c>
      <c r="D102" s="8" t="s">
        <v>120</v>
      </c>
      <c r="E102" s="8">
        <v>3</v>
      </c>
      <c r="F102" s="9" t="s">
        <v>121</v>
      </c>
      <c r="G102" s="10" t="s">
        <v>14</v>
      </c>
      <c r="H102" s="10" t="s">
        <v>15</v>
      </c>
      <c r="I102" s="10" t="s">
        <v>16</v>
      </c>
      <c r="J102" s="11">
        <v>612.69000000000005</v>
      </c>
    </row>
    <row r="103" spans="1:10" x14ac:dyDescent="0.25">
      <c r="A103" s="5" t="s">
        <v>10</v>
      </c>
      <c r="B103" s="6" t="s">
        <v>11</v>
      </c>
      <c r="C103" s="7" t="s">
        <v>119</v>
      </c>
      <c r="D103" s="8" t="s">
        <v>120</v>
      </c>
      <c r="E103" s="8">
        <v>3</v>
      </c>
      <c r="F103" s="9" t="s">
        <v>121</v>
      </c>
      <c r="G103" s="10" t="s">
        <v>14</v>
      </c>
      <c r="H103" s="10" t="s">
        <v>15</v>
      </c>
      <c r="I103" s="10" t="s">
        <v>17</v>
      </c>
      <c r="J103" s="11">
        <v>430.72</v>
      </c>
    </row>
    <row r="104" spans="1:10" x14ac:dyDescent="0.25">
      <c r="A104" s="5" t="s">
        <v>10</v>
      </c>
      <c r="B104" s="6" t="s">
        <v>11</v>
      </c>
      <c r="C104" s="7" t="s">
        <v>122</v>
      </c>
      <c r="D104" s="14" t="s">
        <v>123</v>
      </c>
      <c r="E104" s="8">
        <v>3</v>
      </c>
      <c r="F104" s="17" t="s">
        <v>106</v>
      </c>
      <c r="G104" s="10" t="s">
        <v>14</v>
      </c>
      <c r="H104" s="10" t="s">
        <v>15</v>
      </c>
      <c r="I104" s="10" t="s">
        <v>16</v>
      </c>
      <c r="J104" s="11">
        <v>147.04</v>
      </c>
    </row>
    <row r="105" spans="1:10" x14ac:dyDescent="0.25">
      <c r="A105" s="5" t="s">
        <v>10</v>
      </c>
      <c r="B105" s="6" t="s">
        <v>11</v>
      </c>
      <c r="C105" s="7" t="s">
        <v>122</v>
      </c>
      <c r="D105" s="14" t="s">
        <v>123</v>
      </c>
      <c r="E105" s="8">
        <v>3</v>
      </c>
      <c r="F105" s="17" t="s">
        <v>106</v>
      </c>
      <c r="G105" s="10" t="s">
        <v>14</v>
      </c>
      <c r="H105" s="10" t="s">
        <v>15</v>
      </c>
      <c r="I105" s="10" t="s">
        <v>17</v>
      </c>
      <c r="J105" s="11">
        <v>144.63999999999999</v>
      </c>
    </row>
    <row r="106" spans="1:10" x14ac:dyDescent="0.25">
      <c r="A106" s="5" t="s">
        <v>10</v>
      </c>
      <c r="B106" s="6" t="s">
        <v>11</v>
      </c>
      <c r="C106" s="7">
        <v>39960544400</v>
      </c>
      <c r="D106" s="8" t="s">
        <v>124</v>
      </c>
      <c r="E106" s="8">
        <v>2</v>
      </c>
      <c r="F106" s="9" t="s">
        <v>32</v>
      </c>
      <c r="G106" s="10" t="s">
        <v>14</v>
      </c>
      <c r="H106" s="10" t="s">
        <v>15</v>
      </c>
      <c r="I106" s="10" t="s">
        <v>16</v>
      </c>
      <c r="J106" s="11">
        <v>302.58999999999997</v>
      </c>
    </row>
    <row r="107" spans="1:10" x14ac:dyDescent="0.25">
      <c r="A107" s="5" t="s">
        <v>10</v>
      </c>
      <c r="B107" s="6" t="s">
        <v>11</v>
      </c>
      <c r="C107" s="7">
        <v>39960544400</v>
      </c>
      <c r="D107" s="8" t="s">
        <v>124</v>
      </c>
      <c r="E107" s="8">
        <v>2</v>
      </c>
      <c r="F107" s="9" t="s">
        <v>32</v>
      </c>
      <c r="G107" s="10" t="s">
        <v>14</v>
      </c>
      <c r="H107" s="10" t="s">
        <v>15</v>
      </c>
      <c r="I107" s="10" t="s">
        <v>17</v>
      </c>
      <c r="J107" s="11">
        <v>253.52</v>
      </c>
    </row>
    <row r="108" spans="1:10" x14ac:dyDescent="0.25">
      <c r="A108" s="5" t="s">
        <v>10</v>
      </c>
      <c r="B108" s="6" t="s">
        <v>11</v>
      </c>
      <c r="C108" s="7" t="s">
        <v>125</v>
      </c>
      <c r="D108" s="8" t="s">
        <v>126</v>
      </c>
      <c r="E108" s="8">
        <v>2</v>
      </c>
      <c r="F108" s="9" t="s">
        <v>13</v>
      </c>
      <c r="G108" s="10" t="s">
        <v>14</v>
      </c>
      <c r="H108" s="10" t="s">
        <v>15</v>
      </c>
      <c r="I108" s="10" t="s">
        <v>16</v>
      </c>
      <c r="J108" s="11">
        <f>88.46+155.84</f>
        <v>244.3</v>
      </c>
    </row>
    <row r="109" spans="1:10" x14ac:dyDescent="0.25">
      <c r="A109" s="5" t="s">
        <v>10</v>
      </c>
      <c r="B109" s="6" t="s">
        <v>11</v>
      </c>
      <c r="C109" s="7" t="s">
        <v>125</v>
      </c>
      <c r="D109" s="8" t="s">
        <v>126</v>
      </c>
      <c r="E109" s="8">
        <v>2</v>
      </c>
      <c r="F109" s="9" t="s">
        <v>13</v>
      </c>
      <c r="G109" s="10" t="s">
        <v>14</v>
      </c>
      <c r="H109" s="10" t="s">
        <v>15</v>
      </c>
      <c r="I109" s="10" t="s">
        <v>17</v>
      </c>
      <c r="J109" s="11">
        <v>215.11</v>
      </c>
    </row>
    <row r="110" spans="1:10" x14ac:dyDescent="0.25">
      <c r="A110" s="5" t="s">
        <v>10</v>
      </c>
      <c r="B110" s="6" t="s">
        <v>11</v>
      </c>
      <c r="C110" s="7" t="s">
        <v>127</v>
      </c>
      <c r="D110" s="8" t="s">
        <v>128</v>
      </c>
      <c r="E110" s="8">
        <v>3</v>
      </c>
      <c r="F110" s="9" t="s">
        <v>20</v>
      </c>
      <c r="G110" s="10" t="s">
        <v>14</v>
      </c>
      <c r="H110" s="10" t="s">
        <v>15</v>
      </c>
      <c r="I110" s="10" t="s">
        <v>16</v>
      </c>
      <c r="J110" s="11">
        <v>95.29</v>
      </c>
    </row>
    <row r="111" spans="1:10" x14ac:dyDescent="0.25">
      <c r="A111" s="5" t="s">
        <v>10</v>
      </c>
      <c r="B111" s="6" t="s">
        <v>11</v>
      </c>
      <c r="C111" s="7" t="s">
        <v>127</v>
      </c>
      <c r="D111" s="8" t="s">
        <v>128</v>
      </c>
      <c r="E111" s="8">
        <v>3</v>
      </c>
      <c r="F111" s="9" t="s">
        <v>20</v>
      </c>
      <c r="G111" s="10" t="s">
        <v>14</v>
      </c>
      <c r="H111" s="10" t="s">
        <v>15</v>
      </c>
      <c r="I111" s="10" t="s">
        <v>17</v>
      </c>
      <c r="J111" s="11">
        <v>98.64</v>
      </c>
    </row>
    <row r="112" spans="1:10" x14ac:dyDescent="0.25">
      <c r="A112" s="5" t="s">
        <v>10</v>
      </c>
      <c r="B112" s="6" t="s">
        <v>11</v>
      </c>
      <c r="C112" s="7" t="s">
        <v>129</v>
      </c>
      <c r="D112" s="8" t="s">
        <v>130</v>
      </c>
      <c r="E112" s="8">
        <v>2</v>
      </c>
      <c r="F112" s="12" t="s">
        <v>71</v>
      </c>
      <c r="G112" s="10" t="s">
        <v>14</v>
      </c>
      <c r="H112" s="10" t="s">
        <v>15</v>
      </c>
      <c r="I112" s="10" t="s">
        <v>16</v>
      </c>
      <c r="J112" s="11">
        <v>434.18</v>
      </c>
    </row>
    <row r="113" spans="1:10" x14ac:dyDescent="0.25">
      <c r="A113" s="5" t="s">
        <v>10</v>
      </c>
      <c r="B113" s="6" t="s">
        <v>11</v>
      </c>
      <c r="C113" s="7" t="s">
        <v>129</v>
      </c>
      <c r="D113" s="8" t="s">
        <v>130</v>
      </c>
      <c r="E113" s="8">
        <v>2</v>
      </c>
      <c r="F113" s="12" t="s">
        <v>71</v>
      </c>
      <c r="G113" s="10" t="s">
        <v>14</v>
      </c>
      <c r="H113" s="10" t="s">
        <v>15</v>
      </c>
      <c r="I113" s="10" t="s">
        <v>17</v>
      </c>
      <c r="J113" s="11">
        <v>328.71</v>
      </c>
    </row>
    <row r="114" spans="1:10" x14ac:dyDescent="0.25">
      <c r="A114" s="5" t="s">
        <v>10</v>
      </c>
      <c r="B114" s="6" t="s">
        <v>11</v>
      </c>
      <c r="C114" s="7" t="s">
        <v>131</v>
      </c>
      <c r="D114" s="8" t="s">
        <v>132</v>
      </c>
      <c r="E114" s="8">
        <v>3</v>
      </c>
      <c r="F114" s="12" t="s">
        <v>133</v>
      </c>
      <c r="G114" s="10" t="s">
        <v>14</v>
      </c>
      <c r="H114" s="10" t="s">
        <v>15</v>
      </c>
      <c r="I114" s="10" t="s">
        <v>16</v>
      </c>
      <c r="J114" s="11">
        <v>142.85</v>
      </c>
    </row>
    <row r="115" spans="1:10" x14ac:dyDescent="0.25">
      <c r="A115" s="5" t="s">
        <v>10</v>
      </c>
      <c r="B115" s="6" t="s">
        <v>11</v>
      </c>
      <c r="C115" s="7" t="s">
        <v>131</v>
      </c>
      <c r="D115" s="8" t="s">
        <v>132</v>
      </c>
      <c r="E115" s="8">
        <v>3</v>
      </c>
      <c r="F115" s="12" t="s">
        <v>133</v>
      </c>
      <c r="G115" s="10" t="s">
        <v>14</v>
      </c>
      <c r="H115" s="10" t="s">
        <v>15</v>
      </c>
      <c r="I115" s="10" t="s">
        <v>17</v>
      </c>
      <c r="J115" s="11">
        <v>140.91999999999999</v>
      </c>
    </row>
    <row r="116" spans="1:10" x14ac:dyDescent="0.25">
      <c r="A116" s="5" t="s">
        <v>10</v>
      </c>
      <c r="B116" s="6" t="s">
        <v>11</v>
      </c>
      <c r="C116" s="7" t="s">
        <v>134</v>
      </c>
      <c r="D116" s="8" t="s">
        <v>135</v>
      </c>
      <c r="E116" s="8">
        <v>3</v>
      </c>
      <c r="F116" s="12" t="s">
        <v>75</v>
      </c>
      <c r="G116" s="10" t="s">
        <v>14</v>
      </c>
      <c r="H116" s="10" t="s">
        <v>15</v>
      </c>
      <c r="I116" s="10" t="s">
        <v>16</v>
      </c>
      <c r="J116" s="11">
        <v>173.75</v>
      </c>
    </row>
    <row r="117" spans="1:10" x14ac:dyDescent="0.25">
      <c r="A117" s="5" t="s">
        <v>10</v>
      </c>
      <c r="B117" s="6" t="s">
        <v>11</v>
      </c>
      <c r="C117" s="7" t="s">
        <v>134</v>
      </c>
      <c r="D117" s="8" t="s">
        <v>135</v>
      </c>
      <c r="E117" s="8">
        <v>3</v>
      </c>
      <c r="F117" s="12" t="s">
        <v>75</v>
      </c>
      <c r="G117" s="10" t="s">
        <v>14</v>
      </c>
      <c r="H117" s="10" t="s">
        <v>15</v>
      </c>
      <c r="I117" s="10" t="s">
        <v>17</v>
      </c>
      <c r="J117" s="11">
        <v>168.08</v>
      </c>
    </row>
    <row r="118" spans="1:10" x14ac:dyDescent="0.25">
      <c r="A118" s="5" t="s">
        <v>10</v>
      </c>
      <c r="B118" s="6" t="s">
        <v>11</v>
      </c>
      <c r="C118" s="7" t="s">
        <v>136</v>
      </c>
      <c r="D118" s="8" t="s">
        <v>137</v>
      </c>
      <c r="E118" s="8">
        <v>3</v>
      </c>
      <c r="F118" s="9" t="s">
        <v>60</v>
      </c>
      <c r="G118" s="10" t="s">
        <v>14</v>
      </c>
      <c r="H118" s="10" t="s">
        <v>15</v>
      </c>
      <c r="I118" s="10" t="s">
        <v>16</v>
      </c>
      <c r="J118" s="11">
        <v>97.18</v>
      </c>
    </row>
    <row r="119" spans="1:10" x14ac:dyDescent="0.25">
      <c r="A119" s="5" t="s">
        <v>10</v>
      </c>
      <c r="B119" s="6" t="s">
        <v>11</v>
      </c>
      <c r="C119" s="7" t="s">
        <v>136</v>
      </c>
      <c r="D119" s="8" t="s">
        <v>137</v>
      </c>
      <c r="E119" s="8">
        <v>3</v>
      </c>
      <c r="F119" s="9" t="s">
        <v>60</v>
      </c>
      <c r="G119" s="10" t="s">
        <v>14</v>
      </c>
      <c r="H119" s="10" t="s">
        <v>15</v>
      </c>
      <c r="I119" s="10" t="s">
        <v>17</v>
      </c>
      <c r="J119" s="11">
        <v>100.32</v>
      </c>
    </row>
    <row r="120" spans="1:10" x14ac:dyDescent="0.25">
      <c r="A120" s="5" t="s">
        <v>10</v>
      </c>
      <c r="B120" s="6" t="s">
        <v>11</v>
      </c>
      <c r="C120" s="7">
        <v>61087300487</v>
      </c>
      <c r="D120" s="8" t="s">
        <v>138</v>
      </c>
      <c r="E120" s="8">
        <v>2</v>
      </c>
      <c r="F120" s="9" t="s">
        <v>13</v>
      </c>
      <c r="G120" s="10" t="s">
        <v>14</v>
      </c>
      <c r="H120" s="10" t="s">
        <v>15</v>
      </c>
      <c r="I120" s="10" t="s">
        <v>16</v>
      </c>
      <c r="J120" s="11">
        <v>113.87</v>
      </c>
    </row>
    <row r="121" spans="1:10" x14ac:dyDescent="0.25">
      <c r="A121" s="5" t="s">
        <v>10</v>
      </c>
      <c r="B121" s="6" t="s">
        <v>11</v>
      </c>
      <c r="C121" s="7">
        <v>61087300487</v>
      </c>
      <c r="D121" s="8" t="s">
        <v>138</v>
      </c>
      <c r="E121" s="8">
        <v>2</v>
      </c>
      <c r="F121" s="9" t="s">
        <v>13</v>
      </c>
      <c r="G121" s="10" t="s">
        <v>14</v>
      </c>
      <c r="H121" s="10" t="s">
        <v>15</v>
      </c>
      <c r="I121" s="10" t="s">
        <v>17</v>
      </c>
      <c r="J121" s="11">
        <v>115.16</v>
      </c>
    </row>
    <row r="122" spans="1:10" x14ac:dyDescent="0.25">
      <c r="A122" s="5" t="s">
        <v>10</v>
      </c>
      <c r="B122" s="6" t="s">
        <v>11</v>
      </c>
      <c r="C122" s="7">
        <v>11293575461</v>
      </c>
      <c r="D122" s="8" t="s">
        <v>139</v>
      </c>
      <c r="E122" s="8">
        <v>3</v>
      </c>
      <c r="F122" s="9" t="s">
        <v>60</v>
      </c>
      <c r="G122" s="10" t="s">
        <v>14</v>
      </c>
      <c r="H122" s="10" t="s">
        <v>15</v>
      </c>
      <c r="I122" s="10" t="s">
        <v>16</v>
      </c>
      <c r="J122" s="11">
        <v>105.81</v>
      </c>
    </row>
    <row r="123" spans="1:10" x14ac:dyDescent="0.25">
      <c r="A123" s="5" t="s">
        <v>10</v>
      </c>
      <c r="B123" s="6" t="s">
        <v>11</v>
      </c>
      <c r="C123" s="7">
        <v>11293575461</v>
      </c>
      <c r="D123" s="8" t="s">
        <v>139</v>
      </c>
      <c r="E123" s="8">
        <v>3</v>
      </c>
      <c r="F123" s="9" t="s">
        <v>60</v>
      </c>
      <c r="G123" s="10" t="s">
        <v>14</v>
      </c>
      <c r="H123" s="10" t="s">
        <v>15</v>
      </c>
      <c r="I123" s="10" t="s">
        <v>17</v>
      </c>
      <c r="J123" s="11">
        <v>107.99</v>
      </c>
    </row>
    <row r="124" spans="1:10" x14ac:dyDescent="0.25">
      <c r="A124" s="5" t="s">
        <v>10</v>
      </c>
      <c r="B124" s="6" t="s">
        <v>11</v>
      </c>
      <c r="C124" s="7">
        <v>28651282885</v>
      </c>
      <c r="D124" s="8" t="s">
        <v>140</v>
      </c>
      <c r="E124" s="8">
        <v>3</v>
      </c>
      <c r="F124" s="12" t="s">
        <v>96</v>
      </c>
      <c r="G124" s="10" t="s">
        <v>14</v>
      </c>
      <c r="H124" s="10" t="s">
        <v>15</v>
      </c>
      <c r="I124" s="10" t="s">
        <v>16</v>
      </c>
      <c r="J124" s="11">
        <v>97.18</v>
      </c>
    </row>
    <row r="125" spans="1:10" x14ac:dyDescent="0.25">
      <c r="A125" s="5" t="s">
        <v>10</v>
      </c>
      <c r="B125" s="6" t="s">
        <v>11</v>
      </c>
      <c r="C125" s="7">
        <v>28651282885</v>
      </c>
      <c r="D125" s="8" t="s">
        <v>140</v>
      </c>
      <c r="E125" s="8">
        <v>3</v>
      </c>
      <c r="F125" s="12" t="s">
        <v>96</v>
      </c>
      <c r="G125" s="10" t="s">
        <v>14</v>
      </c>
      <c r="H125" s="10" t="s">
        <v>15</v>
      </c>
      <c r="I125" s="10" t="s">
        <v>17</v>
      </c>
      <c r="J125" s="11">
        <v>100.32</v>
      </c>
    </row>
    <row r="126" spans="1:10" x14ac:dyDescent="0.25">
      <c r="A126" s="5" t="s">
        <v>10</v>
      </c>
      <c r="B126" s="6" t="s">
        <v>11</v>
      </c>
      <c r="C126" s="7">
        <v>92120482420</v>
      </c>
      <c r="D126" s="8" t="s">
        <v>141</v>
      </c>
      <c r="E126" s="8">
        <v>2</v>
      </c>
      <c r="F126" s="9" t="s">
        <v>13</v>
      </c>
      <c r="G126" s="10" t="s">
        <v>14</v>
      </c>
      <c r="H126" s="10" t="s">
        <v>15</v>
      </c>
      <c r="I126" s="10" t="s">
        <v>16</v>
      </c>
      <c r="J126" s="11">
        <v>0</v>
      </c>
    </row>
    <row r="127" spans="1:10" x14ac:dyDescent="0.25">
      <c r="A127" s="5" t="s">
        <v>10</v>
      </c>
      <c r="B127" s="6" t="s">
        <v>11</v>
      </c>
      <c r="C127" s="7">
        <v>92120482420</v>
      </c>
      <c r="D127" s="8" t="s">
        <v>141</v>
      </c>
      <c r="E127" s="8">
        <v>2</v>
      </c>
      <c r="F127" s="9" t="s">
        <v>13</v>
      </c>
      <c r="G127" s="10" t="s">
        <v>14</v>
      </c>
      <c r="H127" s="10" t="s">
        <v>15</v>
      </c>
      <c r="I127" s="10" t="s">
        <v>17</v>
      </c>
      <c r="J127" s="11">
        <v>0</v>
      </c>
    </row>
    <row r="128" spans="1:10" x14ac:dyDescent="0.25">
      <c r="A128" s="5" t="s">
        <v>10</v>
      </c>
      <c r="B128" s="6" t="s">
        <v>11</v>
      </c>
      <c r="C128" s="7" t="s">
        <v>142</v>
      </c>
      <c r="D128" s="8" t="s">
        <v>143</v>
      </c>
      <c r="E128" s="8">
        <v>2</v>
      </c>
      <c r="F128" s="9" t="s">
        <v>13</v>
      </c>
      <c r="G128" s="10" t="s">
        <v>14</v>
      </c>
      <c r="H128" s="10" t="s">
        <v>15</v>
      </c>
      <c r="I128" s="10" t="s">
        <v>16</v>
      </c>
      <c r="J128" s="11">
        <v>112.24</v>
      </c>
    </row>
    <row r="129" spans="1:10" x14ac:dyDescent="0.25">
      <c r="A129" s="5" t="s">
        <v>10</v>
      </c>
      <c r="B129" s="6" t="s">
        <v>11</v>
      </c>
      <c r="C129" s="7" t="s">
        <v>142</v>
      </c>
      <c r="D129" s="8" t="s">
        <v>143</v>
      </c>
      <c r="E129" s="8">
        <v>2</v>
      </c>
      <c r="F129" s="9" t="s">
        <v>13</v>
      </c>
      <c r="G129" s="10" t="s">
        <v>14</v>
      </c>
      <c r="H129" s="10" t="s">
        <v>15</v>
      </c>
      <c r="I129" s="10" t="s">
        <v>17</v>
      </c>
      <c r="J129" s="11">
        <v>113.71</v>
      </c>
    </row>
    <row r="130" spans="1:10" x14ac:dyDescent="0.25">
      <c r="A130" s="5" t="s">
        <v>10</v>
      </c>
      <c r="B130" s="6" t="s">
        <v>11</v>
      </c>
      <c r="C130" s="7" t="s">
        <v>144</v>
      </c>
      <c r="D130" s="8" t="s">
        <v>145</v>
      </c>
      <c r="E130" s="8">
        <v>2</v>
      </c>
      <c r="F130" s="12" t="s">
        <v>52</v>
      </c>
      <c r="G130" s="10" t="s">
        <v>14</v>
      </c>
      <c r="H130" s="10" t="s">
        <v>15</v>
      </c>
      <c r="I130" s="10" t="s">
        <v>16</v>
      </c>
      <c r="J130" s="11">
        <f>117.24+161.67</f>
        <v>278.90999999999997</v>
      </c>
    </row>
    <row r="131" spans="1:10" x14ac:dyDescent="0.25">
      <c r="A131" s="5" t="s">
        <v>10</v>
      </c>
      <c r="B131" s="6" t="s">
        <v>11</v>
      </c>
      <c r="C131" s="7" t="s">
        <v>144</v>
      </c>
      <c r="D131" s="8" t="s">
        <v>145</v>
      </c>
      <c r="E131" s="8">
        <v>2</v>
      </c>
      <c r="F131" s="12" t="s">
        <v>52</v>
      </c>
      <c r="G131" s="10" t="s">
        <v>14</v>
      </c>
      <c r="H131" s="10" t="s">
        <v>15</v>
      </c>
      <c r="I131" s="10" t="s">
        <v>17</v>
      </c>
      <c r="J131" s="11">
        <v>238.18</v>
      </c>
    </row>
    <row r="132" spans="1:10" x14ac:dyDescent="0.25">
      <c r="A132" s="5" t="s">
        <v>10</v>
      </c>
      <c r="B132" s="6" t="s">
        <v>11</v>
      </c>
      <c r="C132" s="7" t="s">
        <v>146</v>
      </c>
      <c r="D132" s="8" t="s">
        <v>147</v>
      </c>
      <c r="E132" s="8">
        <v>2</v>
      </c>
      <c r="F132" s="12" t="s">
        <v>71</v>
      </c>
      <c r="G132" s="10" t="s">
        <v>14</v>
      </c>
      <c r="H132" s="10" t="s">
        <v>15</v>
      </c>
      <c r="I132" s="10" t="s">
        <v>16</v>
      </c>
      <c r="J132" s="11">
        <v>455.66</v>
      </c>
    </row>
    <row r="133" spans="1:10" x14ac:dyDescent="0.25">
      <c r="A133" s="5" t="s">
        <v>10</v>
      </c>
      <c r="B133" s="6" t="s">
        <v>11</v>
      </c>
      <c r="C133" s="7" t="s">
        <v>146</v>
      </c>
      <c r="D133" s="8" t="s">
        <v>147</v>
      </c>
      <c r="E133" s="8">
        <v>2</v>
      </c>
      <c r="F133" s="12" t="s">
        <v>71</v>
      </c>
      <c r="G133" s="10" t="s">
        <v>14</v>
      </c>
      <c r="H133" s="10" t="s">
        <v>15</v>
      </c>
      <c r="I133" s="10" t="s">
        <v>17</v>
      </c>
      <c r="J133" s="11">
        <v>340.99</v>
      </c>
    </row>
    <row r="134" spans="1:10" x14ac:dyDescent="0.25">
      <c r="A134" s="5" t="s">
        <v>10</v>
      </c>
      <c r="B134" s="6" t="s">
        <v>11</v>
      </c>
      <c r="C134" s="7" t="s">
        <v>148</v>
      </c>
      <c r="D134" s="8" t="s">
        <v>149</v>
      </c>
      <c r="E134" s="8">
        <v>2</v>
      </c>
      <c r="F134" s="13" t="s">
        <v>27</v>
      </c>
      <c r="G134" s="10" t="s">
        <v>14</v>
      </c>
      <c r="H134" s="10" t="s">
        <v>15</v>
      </c>
      <c r="I134" s="10" t="s">
        <v>16</v>
      </c>
      <c r="J134" s="11">
        <v>225.07</v>
      </c>
    </row>
    <row r="135" spans="1:10" x14ac:dyDescent="0.25">
      <c r="A135" s="5" t="s">
        <v>10</v>
      </c>
      <c r="B135" s="6" t="s">
        <v>11</v>
      </c>
      <c r="C135" s="7" t="s">
        <v>148</v>
      </c>
      <c r="D135" s="8" t="s">
        <v>149</v>
      </c>
      <c r="E135" s="8">
        <v>2</v>
      </c>
      <c r="F135" s="13" t="s">
        <v>27</v>
      </c>
      <c r="G135" s="10" t="s">
        <v>14</v>
      </c>
      <c r="H135" s="10" t="s">
        <v>15</v>
      </c>
      <c r="I135" s="10" t="s">
        <v>17</v>
      </c>
      <c r="J135" s="11">
        <v>202.29</v>
      </c>
    </row>
    <row r="136" spans="1:10" x14ac:dyDescent="0.25">
      <c r="A136" s="5" t="s">
        <v>10</v>
      </c>
      <c r="B136" s="6" t="s">
        <v>11</v>
      </c>
      <c r="C136" s="7" t="s">
        <v>150</v>
      </c>
      <c r="D136" s="8" t="s">
        <v>151</v>
      </c>
      <c r="E136" s="8">
        <v>3</v>
      </c>
      <c r="F136" s="13" t="s">
        <v>57</v>
      </c>
      <c r="G136" s="10" t="s">
        <v>14</v>
      </c>
      <c r="H136" s="10" t="s">
        <v>15</v>
      </c>
      <c r="I136" s="10" t="s">
        <v>16</v>
      </c>
      <c r="J136" s="11">
        <v>97.18</v>
      </c>
    </row>
    <row r="137" spans="1:10" x14ac:dyDescent="0.25">
      <c r="A137" s="5" t="s">
        <v>10</v>
      </c>
      <c r="B137" s="6" t="s">
        <v>11</v>
      </c>
      <c r="C137" s="7" t="s">
        <v>150</v>
      </c>
      <c r="D137" s="8" t="s">
        <v>151</v>
      </c>
      <c r="E137" s="8">
        <v>3</v>
      </c>
      <c r="F137" s="13" t="s">
        <v>57</v>
      </c>
      <c r="G137" s="10" t="s">
        <v>14</v>
      </c>
      <c r="H137" s="10" t="s">
        <v>15</v>
      </c>
      <c r="I137" s="10" t="s">
        <v>17</v>
      </c>
      <c r="J137" s="11">
        <v>100.32</v>
      </c>
    </row>
    <row r="138" spans="1:10" x14ac:dyDescent="0.25">
      <c r="A138" s="5" t="s">
        <v>10</v>
      </c>
      <c r="B138" s="6" t="s">
        <v>11</v>
      </c>
      <c r="C138" s="7">
        <v>10505042401</v>
      </c>
      <c r="D138" s="8" t="s">
        <v>152</v>
      </c>
      <c r="E138" s="8">
        <v>2</v>
      </c>
      <c r="F138" s="9" t="s">
        <v>13</v>
      </c>
      <c r="G138" s="10" t="s">
        <v>14</v>
      </c>
      <c r="H138" s="10" t="s">
        <v>15</v>
      </c>
      <c r="I138" s="10" t="s">
        <v>16</v>
      </c>
      <c r="J138" s="11">
        <v>112.24</v>
      </c>
    </row>
    <row r="139" spans="1:10" x14ac:dyDescent="0.25">
      <c r="A139" s="5" t="s">
        <v>10</v>
      </c>
      <c r="B139" s="6" t="s">
        <v>11</v>
      </c>
      <c r="C139" s="7">
        <v>10505042401</v>
      </c>
      <c r="D139" s="8" t="s">
        <v>152</v>
      </c>
      <c r="E139" s="8">
        <v>2</v>
      </c>
      <c r="F139" s="9" t="s">
        <v>13</v>
      </c>
      <c r="G139" s="10" t="s">
        <v>14</v>
      </c>
      <c r="H139" s="10" t="s">
        <v>15</v>
      </c>
      <c r="I139" s="10" t="s">
        <v>17</v>
      </c>
      <c r="J139" s="11">
        <v>113.71</v>
      </c>
    </row>
    <row r="140" spans="1:10" x14ac:dyDescent="0.25">
      <c r="A140" s="5" t="s">
        <v>10</v>
      </c>
      <c r="B140" s="6" t="s">
        <v>11</v>
      </c>
      <c r="C140" s="7" t="s">
        <v>153</v>
      </c>
      <c r="D140" s="14" t="s">
        <v>154</v>
      </c>
      <c r="E140" s="8">
        <v>2</v>
      </c>
      <c r="F140" s="9" t="s">
        <v>13</v>
      </c>
      <c r="G140" s="10" t="s">
        <v>14</v>
      </c>
      <c r="H140" s="10" t="s">
        <v>15</v>
      </c>
      <c r="I140" s="10" t="s">
        <v>16</v>
      </c>
      <c r="J140" s="11">
        <v>127.97</v>
      </c>
    </row>
    <row r="141" spans="1:10" x14ac:dyDescent="0.25">
      <c r="A141" s="5" t="s">
        <v>10</v>
      </c>
      <c r="B141" s="6" t="s">
        <v>11</v>
      </c>
      <c r="C141" s="7" t="s">
        <v>153</v>
      </c>
      <c r="D141" s="14" t="s">
        <v>154</v>
      </c>
      <c r="E141" s="8">
        <v>2</v>
      </c>
      <c r="F141" s="9" t="s">
        <v>13</v>
      </c>
      <c r="G141" s="10" t="s">
        <v>14</v>
      </c>
      <c r="H141" s="10" t="s">
        <v>15</v>
      </c>
      <c r="I141" s="10" t="s">
        <v>17</v>
      </c>
      <c r="J141" s="11">
        <v>127.68</v>
      </c>
    </row>
    <row r="142" spans="1:10" x14ac:dyDescent="0.25">
      <c r="A142" s="5" t="s">
        <v>10</v>
      </c>
      <c r="B142" s="6" t="s">
        <v>11</v>
      </c>
      <c r="C142" s="7">
        <v>77307950430</v>
      </c>
      <c r="D142" s="8" t="s">
        <v>155</v>
      </c>
      <c r="E142" s="8">
        <v>3</v>
      </c>
      <c r="F142" s="13" t="s">
        <v>57</v>
      </c>
      <c r="G142" s="10" t="s">
        <v>14</v>
      </c>
      <c r="H142" s="10" t="s">
        <v>15</v>
      </c>
      <c r="I142" s="10" t="s">
        <v>16</v>
      </c>
      <c r="J142" s="11">
        <v>0</v>
      </c>
    </row>
    <row r="143" spans="1:10" x14ac:dyDescent="0.25">
      <c r="A143" s="5" t="s">
        <v>10</v>
      </c>
      <c r="B143" s="6" t="s">
        <v>11</v>
      </c>
      <c r="C143" s="7">
        <v>77307950430</v>
      </c>
      <c r="D143" s="8" t="s">
        <v>155</v>
      </c>
      <c r="E143" s="8">
        <v>3</v>
      </c>
      <c r="F143" s="13" t="s">
        <v>57</v>
      </c>
      <c r="G143" s="10" t="s">
        <v>14</v>
      </c>
      <c r="H143" s="10" t="s">
        <v>15</v>
      </c>
      <c r="I143" s="10" t="s">
        <v>17</v>
      </c>
      <c r="J143" s="11">
        <v>0</v>
      </c>
    </row>
    <row r="144" spans="1:10" x14ac:dyDescent="0.25">
      <c r="A144" s="5" t="s">
        <v>10</v>
      </c>
      <c r="B144" s="6" t="s">
        <v>11</v>
      </c>
      <c r="C144" s="7" t="s">
        <v>156</v>
      </c>
      <c r="D144" s="8" t="s">
        <v>157</v>
      </c>
      <c r="E144" s="8">
        <v>2</v>
      </c>
      <c r="F144" s="12" t="s">
        <v>71</v>
      </c>
      <c r="G144" s="10" t="s">
        <v>14</v>
      </c>
      <c r="H144" s="10" t="s">
        <v>15</v>
      </c>
      <c r="I144" s="10" t="s">
        <v>16</v>
      </c>
      <c r="J144" s="11">
        <v>326.75</v>
      </c>
    </row>
    <row r="145" spans="1:10" x14ac:dyDescent="0.25">
      <c r="A145" s="5" t="s">
        <v>10</v>
      </c>
      <c r="B145" s="6" t="s">
        <v>11</v>
      </c>
      <c r="C145" s="7" t="s">
        <v>156</v>
      </c>
      <c r="D145" s="8" t="s">
        <v>157</v>
      </c>
      <c r="E145" s="8">
        <v>2</v>
      </c>
      <c r="F145" s="12" t="s">
        <v>71</v>
      </c>
      <c r="G145" s="10" t="s">
        <v>14</v>
      </c>
      <c r="H145" s="10" t="s">
        <v>15</v>
      </c>
      <c r="I145" s="10" t="s">
        <v>17</v>
      </c>
      <c r="J145" s="11">
        <v>267.32</v>
      </c>
    </row>
    <row r="146" spans="1:10" x14ac:dyDescent="0.25">
      <c r="A146" s="5" t="s">
        <v>10</v>
      </c>
      <c r="B146" s="6" t="s">
        <v>11</v>
      </c>
      <c r="C146" s="7" t="s">
        <v>158</v>
      </c>
      <c r="D146" s="8" t="s">
        <v>159</v>
      </c>
      <c r="E146" s="8">
        <v>3</v>
      </c>
      <c r="F146" s="17" t="s">
        <v>106</v>
      </c>
      <c r="G146" s="10" t="s">
        <v>14</v>
      </c>
      <c r="H146" s="10" t="s">
        <v>15</v>
      </c>
      <c r="I146" s="10" t="s">
        <v>16</v>
      </c>
      <c r="J146" s="11">
        <v>322.89</v>
      </c>
    </row>
    <row r="147" spans="1:10" x14ac:dyDescent="0.25">
      <c r="A147" s="5" t="s">
        <v>10</v>
      </c>
      <c r="B147" s="6" t="s">
        <v>11</v>
      </c>
      <c r="C147" s="7" t="s">
        <v>158</v>
      </c>
      <c r="D147" s="8" t="s">
        <v>159</v>
      </c>
      <c r="E147" s="8">
        <v>3</v>
      </c>
      <c r="F147" s="17" t="s">
        <v>106</v>
      </c>
      <c r="G147" s="10" t="s">
        <v>14</v>
      </c>
      <c r="H147" s="10" t="s">
        <v>15</v>
      </c>
      <c r="I147" s="10" t="s">
        <v>17</v>
      </c>
      <c r="J147" s="11">
        <v>265.12</v>
      </c>
    </row>
    <row r="148" spans="1:10" x14ac:dyDescent="0.25">
      <c r="A148" s="5" t="s">
        <v>10</v>
      </c>
      <c r="B148" s="6" t="s">
        <v>11</v>
      </c>
      <c r="C148" s="7" t="s">
        <v>160</v>
      </c>
      <c r="D148" s="8" t="s">
        <v>161</v>
      </c>
      <c r="E148" s="8">
        <v>2</v>
      </c>
      <c r="F148" s="13" t="s">
        <v>27</v>
      </c>
      <c r="G148" s="10" t="s">
        <v>14</v>
      </c>
      <c r="H148" s="10" t="s">
        <v>15</v>
      </c>
      <c r="I148" s="10" t="s">
        <v>16</v>
      </c>
      <c r="J148" s="11">
        <v>219</v>
      </c>
    </row>
    <row r="149" spans="1:10" x14ac:dyDescent="0.25">
      <c r="A149" s="5" t="s">
        <v>10</v>
      </c>
      <c r="B149" s="6" t="s">
        <v>11</v>
      </c>
      <c r="C149" s="7" t="s">
        <v>160</v>
      </c>
      <c r="D149" s="8" t="s">
        <v>161</v>
      </c>
      <c r="E149" s="8">
        <v>2</v>
      </c>
      <c r="F149" s="13" t="s">
        <v>27</v>
      </c>
      <c r="G149" s="10" t="s">
        <v>14</v>
      </c>
      <c r="H149" s="10" t="s">
        <v>15</v>
      </c>
      <c r="I149" s="10" t="s">
        <v>17</v>
      </c>
      <c r="J149" s="11">
        <v>198.25</v>
      </c>
    </row>
    <row r="150" spans="1:10" x14ac:dyDescent="0.25">
      <c r="A150" s="5" t="s">
        <v>10</v>
      </c>
      <c r="B150" s="6" t="s">
        <v>11</v>
      </c>
      <c r="C150" s="7" t="s">
        <v>162</v>
      </c>
      <c r="D150" s="8" t="s">
        <v>163</v>
      </c>
      <c r="E150" s="8">
        <v>3</v>
      </c>
      <c r="F150" s="12" t="s">
        <v>22</v>
      </c>
      <c r="G150" s="10" t="s">
        <v>14</v>
      </c>
      <c r="H150" s="10" t="s">
        <v>15</v>
      </c>
      <c r="I150" s="10" t="s">
        <v>16</v>
      </c>
      <c r="J150" s="11">
        <v>98.16</v>
      </c>
    </row>
    <row r="151" spans="1:10" x14ac:dyDescent="0.25">
      <c r="A151" s="5" t="s">
        <v>10</v>
      </c>
      <c r="B151" s="6" t="s">
        <v>11</v>
      </c>
      <c r="C151" s="7" t="s">
        <v>162</v>
      </c>
      <c r="D151" s="8" t="s">
        <v>163</v>
      </c>
      <c r="E151" s="8">
        <v>3</v>
      </c>
      <c r="F151" s="12" t="s">
        <v>22</v>
      </c>
      <c r="G151" s="10" t="s">
        <v>14</v>
      </c>
      <c r="H151" s="10" t="s">
        <v>15</v>
      </c>
      <c r="I151" s="10" t="s">
        <v>17</v>
      </c>
      <c r="J151" s="11">
        <v>101.19</v>
      </c>
    </row>
    <row r="152" spans="1:10" x14ac:dyDescent="0.25">
      <c r="A152" s="5" t="s">
        <v>10</v>
      </c>
      <c r="B152" s="6" t="s">
        <v>11</v>
      </c>
      <c r="C152" s="7">
        <v>10068012438</v>
      </c>
      <c r="D152" s="14" t="s">
        <v>164</v>
      </c>
      <c r="E152" s="8">
        <v>3</v>
      </c>
      <c r="F152" s="12" t="s">
        <v>22</v>
      </c>
      <c r="G152" s="10" t="s">
        <v>14</v>
      </c>
      <c r="H152" s="10" t="s">
        <v>15</v>
      </c>
      <c r="I152" s="10" t="s">
        <v>16</v>
      </c>
      <c r="J152" s="11">
        <v>106.61</v>
      </c>
    </row>
    <row r="153" spans="1:10" x14ac:dyDescent="0.25">
      <c r="A153" s="5" t="s">
        <v>10</v>
      </c>
      <c r="B153" s="6" t="s">
        <v>11</v>
      </c>
      <c r="C153" s="7">
        <v>10068012438</v>
      </c>
      <c r="D153" s="14" t="s">
        <v>164</v>
      </c>
      <c r="E153" s="8">
        <v>3</v>
      </c>
      <c r="F153" s="12" t="s">
        <v>22</v>
      </c>
      <c r="G153" s="10" t="s">
        <v>14</v>
      </c>
      <c r="H153" s="10" t="s">
        <v>15</v>
      </c>
      <c r="I153" s="10" t="s">
        <v>17</v>
      </c>
      <c r="J153" s="11">
        <v>108.7</v>
      </c>
    </row>
    <row r="154" spans="1:10" x14ac:dyDescent="0.25">
      <c r="A154" s="5" t="s">
        <v>10</v>
      </c>
      <c r="B154" s="6" t="s">
        <v>11</v>
      </c>
      <c r="C154" s="7" t="s">
        <v>165</v>
      </c>
      <c r="D154" s="8" t="s">
        <v>166</v>
      </c>
      <c r="E154" s="8">
        <v>2</v>
      </c>
      <c r="F154" s="15" t="s">
        <v>50</v>
      </c>
      <c r="G154" s="10" t="s">
        <v>14</v>
      </c>
      <c r="H154" s="10" t="s">
        <v>15</v>
      </c>
      <c r="I154" s="10" t="s">
        <v>16</v>
      </c>
      <c r="J154" s="11">
        <v>138.13</v>
      </c>
    </row>
    <row r="155" spans="1:10" x14ac:dyDescent="0.25">
      <c r="A155" s="5" t="s">
        <v>10</v>
      </c>
      <c r="B155" s="6" t="s">
        <v>11</v>
      </c>
      <c r="C155" s="7" t="s">
        <v>165</v>
      </c>
      <c r="D155" s="8" t="s">
        <v>166</v>
      </c>
      <c r="E155" s="8">
        <v>2</v>
      </c>
      <c r="F155" s="15" t="s">
        <v>50</v>
      </c>
      <c r="G155" s="10" t="s">
        <v>14</v>
      </c>
      <c r="H155" s="10" t="s">
        <v>15</v>
      </c>
      <c r="I155" s="10" t="s">
        <v>17</v>
      </c>
      <c r="J155" s="11">
        <v>136.72</v>
      </c>
    </row>
    <row r="156" spans="1:10" x14ac:dyDescent="0.25">
      <c r="A156" s="5" t="s">
        <v>10</v>
      </c>
      <c r="B156" s="6" t="s">
        <v>11</v>
      </c>
      <c r="C156" s="7" t="s">
        <v>167</v>
      </c>
      <c r="D156" s="8" t="s">
        <v>168</v>
      </c>
      <c r="E156" s="8">
        <v>3</v>
      </c>
      <c r="F156" s="12" t="s">
        <v>22</v>
      </c>
      <c r="G156" s="10" t="s">
        <v>14</v>
      </c>
      <c r="H156" s="10" t="s">
        <v>15</v>
      </c>
      <c r="I156" s="10" t="s">
        <v>16</v>
      </c>
      <c r="J156" s="11">
        <v>124.3</v>
      </c>
    </row>
    <row r="157" spans="1:10" x14ac:dyDescent="0.25">
      <c r="A157" s="5" t="s">
        <v>10</v>
      </c>
      <c r="B157" s="6" t="s">
        <v>11</v>
      </c>
      <c r="C157" s="7" t="s">
        <v>167</v>
      </c>
      <c r="D157" s="8" t="s">
        <v>168</v>
      </c>
      <c r="E157" s="8">
        <v>3</v>
      </c>
      <c r="F157" s="12" t="s">
        <v>22</v>
      </c>
      <c r="G157" s="10" t="s">
        <v>14</v>
      </c>
      <c r="H157" s="10" t="s">
        <v>15</v>
      </c>
      <c r="I157" s="10" t="s">
        <v>17</v>
      </c>
      <c r="J157" s="11">
        <v>124.43</v>
      </c>
    </row>
    <row r="158" spans="1:10" x14ac:dyDescent="0.25">
      <c r="A158" s="5" t="s">
        <v>10</v>
      </c>
      <c r="B158" s="6" t="s">
        <v>11</v>
      </c>
      <c r="C158" s="7" t="s">
        <v>169</v>
      </c>
      <c r="D158" s="8" t="s">
        <v>170</v>
      </c>
      <c r="E158" s="8">
        <v>2</v>
      </c>
      <c r="F158" s="9" t="s">
        <v>32</v>
      </c>
      <c r="G158" s="10" t="s">
        <v>14</v>
      </c>
      <c r="H158" s="10" t="s">
        <v>15</v>
      </c>
      <c r="I158" s="10" t="s">
        <v>16</v>
      </c>
      <c r="J158" s="11">
        <v>292.12</v>
      </c>
    </row>
    <row r="159" spans="1:10" x14ac:dyDescent="0.25">
      <c r="A159" s="5" t="s">
        <v>10</v>
      </c>
      <c r="B159" s="6" t="s">
        <v>11</v>
      </c>
      <c r="C159" s="7" t="s">
        <v>169</v>
      </c>
      <c r="D159" s="8" t="s">
        <v>170</v>
      </c>
      <c r="E159" s="8">
        <v>2</v>
      </c>
      <c r="F159" s="9" t="s">
        <v>32</v>
      </c>
      <c r="G159" s="10" t="s">
        <v>14</v>
      </c>
      <c r="H159" s="10" t="s">
        <v>15</v>
      </c>
      <c r="I159" s="10" t="s">
        <v>17</v>
      </c>
      <c r="J159" s="11">
        <v>246.99</v>
      </c>
    </row>
    <row r="160" spans="1:10" x14ac:dyDescent="0.25">
      <c r="A160" s="5" t="s">
        <v>10</v>
      </c>
      <c r="B160" s="6" t="s">
        <v>11</v>
      </c>
      <c r="C160" s="7" t="s">
        <v>171</v>
      </c>
      <c r="D160" s="8" t="s">
        <v>172</v>
      </c>
      <c r="E160" s="8">
        <v>3</v>
      </c>
      <c r="F160" s="12" t="s">
        <v>65</v>
      </c>
      <c r="G160" s="10" t="s">
        <v>14</v>
      </c>
      <c r="H160" s="10" t="s">
        <v>15</v>
      </c>
      <c r="I160" s="10" t="s">
        <v>16</v>
      </c>
      <c r="J160" s="11">
        <v>114.6</v>
      </c>
    </row>
    <row r="161" spans="1:10" x14ac:dyDescent="0.25">
      <c r="A161" s="5" t="s">
        <v>10</v>
      </c>
      <c r="B161" s="6" t="s">
        <v>11</v>
      </c>
      <c r="C161" s="7" t="s">
        <v>171</v>
      </c>
      <c r="D161" s="8" t="s">
        <v>172</v>
      </c>
      <c r="E161" s="8">
        <v>3</v>
      </c>
      <c r="F161" s="12" t="s">
        <v>65</v>
      </c>
      <c r="G161" s="10" t="s">
        <v>14</v>
      </c>
      <c r="H161" s="10" t="s">
        <v>15</v>
      </c>
      <c r="I161" s="10" t="s">
        <v>17</v>
      </c>
      <c r="J161" s="11">
        <v>142.47</v>
      </c>
    </row>
    <row r="162" spans="1:10" x14ac:dyDescent="0.25">
      <c r="A162" s="5" t="s">
        <v>10</v>
      </c>
      <c r="B162" s="6" t="s">
        <v>11</v>
      </c>
      <c r="C162" s="7">
        <v>89967100400</v>
      </c>
      <c r="D162" s="8" t="s">
        <v>173</v>
      </c>
      <c r="E162" s="8">
        <v>3</v>
      </c>
      <c r="F162" s="9" t="s">
        <v>60</v>
      </c>
      <c r="G162" s="10" t="s">
        <v>14</v>
      </c>
      <c r="H162" s="10" t="s">
        <v>15</v>
      </c>
      <c r="I162" s="10" t="s">
        <v>16</v>
      </c>
      <c r="J162" s="11">
        <v>98.61</v>
      </c>
    </row>
    <row r="163" spans="1:10" x14ac:dyDescent="0.25">
      <c r="A163" s="5" t="s">
        <v>10</v>
      </c>
      <c r="B163" s="6" t="s">
        <v>11</v>
      </c>
      <c r="C163" s="7">
        <v>89967100400</v>
      </c>
      <c r="D163" s="8" t="s">
        <v>173</v>
      </c>
      <c r="E163" s="8">
        <v>3</v>
      </c>
      <c r="F163" s="9" t="s">
        <v>60</v>
      </c>
      <c r="G163" s="10" t="s">
        <v>14</v>
      </c>
      <c r="H163" s="10" t="s">
        <v>15</v>
      </c>
      <c r="I163" s="10" t="s">
        <v>17</v>
      </c>
      <c r="J163" s="11">
        <v>101.59</v>
      </c>
    </row>
    <row r="164" spans="1:10" x14ac:dyDescent="0.25">
      <c r="A164" s="5" t="s">
        <v>10</v>
      </c>
      <c r="B164" s="6" t="s">
        <v>11</v>
      </c>
      <c r="C164" s="7" t="s">
        <v>174</v>
      </c>
      <c r="D164" s="8" t="s">
        <v>175</v>
      </c>
      <c r="E164" s="8">
        <v>2</v>
      </c>
      <c r="F164" s="13" t="s">
        <v>27</v>
      </c>
      <c r="G164" s="10" t="s">
        <v>14</v>
      </c>
      <c r="H164" s="10" t="s">
        <v>15</v>
      </c>
      <c r="I164" s="10" t="s">
        <v>16</v>
      </c>
      <c r="J164" s="11">
        <v>168.14</v>
      </c>
    </row>
    <row r="165" spans="1:10" x14ac:dyDescent="0.25">
      <c r="A165" s="5" t="s">
        <v>10</v>
      </c>
      <c r="B165" s="6" t="s">
        <v>11</v>
      </c>
      <c r="C165" s="7" t="s">
        <v>174</v>
      </c>
      <c r="D165" s="8" t="s">
        <v>175</v>
      </c>
      <c r="E165" s="8">
        <v>2</v>
      </c>
      <c r="F165" s="13" t="s">
        <v>27</v>
      </c>
      <c r="G165" s="10" t="s">
        <v>14</v>
      </c>
      <c r="H165" s="10" t="s">
        <v>15</v>
      </c>
      <c r="I165" s="10" t="s">
        <v>17</v>
      </c>
      <c r="J165" s="11">
        <v>163.38999999999999</v>
      </c>
    </row>
    <row r="166" spans="1:10" x14ac:dyDescent="0.25">
      <c r="A166" s="5" t="s">
        <v>10</v>
      </c>
      <c r="B166" s="6" t="s">
        <v>11</v>
      </c>
      <c r="C166" s="7" t="s">
        <v>176</v>
      </c>
      <c r="D166" s="8" t="s">
        <v>177</v>
      </c>
      <c r="E166" s="8">
        <v>3</v>
      </c>
      <c r="F166" s="12" t="s">
        <v>133</v>
      </c>
      <c r="G166" s="10" t="s">
        <v>14</v>
      </c>
      <c r="H166" s="10" t="s">
        <v>15</v>
      </c>
      <c r="I166" s="10" t="s">
        <v>16</v>
      </c>
      <c r="J166" s="11">
        <v>142.85</v>
      </c>
    </row>
    <row r="167" spans="1:10" x14ac:dyDescent="0.25">
      <c r="A167" s="5" t="s">
        <v>10</v>
      </c>
      <c r="B167" s="6" t="s">
        <v>11</v>
      </c>
      <c r="C167" s="7" t="s">
        <v>176</v>
      </c>
      <c r="D167" s="8" t="s">
        <v>177</v>
      </c>
      <c r="E167" s="8">
        <v>3</v>
      </c>
      <c r="F167" s="12" t="s">
        <v>133</v>
      </c>
      <c r="G167" s="10" t="s">
        <v>14</v>
      </c>
      <c r="H167" s="10" t="s">
        <v>15</v>
      </c>
      <c r="I167" s="10" t="s">
        <v>17</v>
      </c>
      <c r="J167" s="11">
        <v>140.91999999999999</v>
      </c>
    </row>
    <row r="168" spans="1:10" x14ac:dyDescent="0.25">
      <c r="A168" s="5" t="s">
        <v>10</v>
      </c>
      <c r="B168" s="6" t="s">
        <v>11</v>
      </c>
      <c r="C168" s="7" t="s">
        <v>178</v>
      </c>
      <c r="D168" s="8" t="s">
        <v>179</v>
      </c>
      <c r="E168" s="8">
        <v>2</v>
      </c>
      <c r="F168" s="9" t="s">
        <v>13</v>
      </c>
      <c r="G168" s="10" t="s">
        <v>14</v>
      </c>
      <c r="H168" s="10" t="s">
        <v>15</v>
      </c>
      <c r="I168" s="10" t="s">
        <v>16</v>
      </c>
      <c r="J168" s="11">
        <v>138.35</v>
      </c>
    </row>
    <row r="169" spans="1:10" x14ac:dyDescent="0.25">
      <c r="A169" s="5" t="s">
        <v>10</v>
      </c>
      <c r="B169" s="6" t="s">
        <v>11</v>
      </c>
      <c r="C169" s="7" t="s">
        <v>178</v>
      </c>
      <c r="D169" s="8" t="s">
        <v>179</v>
      </c>
      <c r="E169" s="8">
        <v>2</v>
      </c>
      <c r="F169" s="9" t="s">
        <v>13</v>
      </c>
      <c r="G169" s="10" t="s">
        <v>14</v>
      </c>
      <c r="H169" s="10" t="s">
        <v>15</v>
      </c>
      <c r="I169" s="10" t="s">
        <v>17</v>
      </c>
      <c r="J169" s="11">
        <v>136.91999999999999</v>
      </c>
    </row>
    <row r="170" spans="1:10" x14ac:dyDescent="0.25">
      <c r="A170" s="5" t="s">
        <v>10</v>
      </c>
      <c r="B170" s="6" t="s">
        <v>11</v>
      </c>
      <c r="C170" s="7">
        <v>93397941415</v>
      </c>
      <c r="D170" s="8" t="s">
        <v>180</v>
      </c>
      <c r="E170" s="8">
        <v>2</v>
      </c>
      <c r="F170" s="9" t="s">
        <v>13</v>
      </c>
      <c r="G170" s="10" t="s">
        <v>14</v>
      </c>
      <c r="H170" s="10" t="s">
        <v>15</v>
      </c>
      <c r="I170" s="10" t="s">
        <v>16</v>
      </c>
      <c r="J170" s="11">
        <v>136.72</v>
      </c>
    </row>
    <row r="171" spans="1:10" x14ac:dyDescent="0.25">
      <c r="A171" s="5" t="s">
        <v>10</v>
      </c>
      <c r="B171" s="6" t="s">
        <v>11</v>
      </c>
      <c r="C171" s="7">
        <v>93397941415</v>
      </c>
      <c r="D171" s="8" t="s">
        <v>180</v>
      </c>
      <c r="E171" s="8">
        <v>2</v>
      </c>
      <c r="F171" s="9" t="s">
        <v>13</v>
      </c>
      <c r="G171" s="10" t="s">
        <v>14</v>
      </c>
      <c r="H171" s="10" t="s">
        <v>15</v>
      </c>
      <c r="I171" s="10" t="s">
        <v>17</v>
      </c>
      <c r="J171" s="11">
        <v>135.47</v>
      </c>
    </row>
    <row r="172" spans="1:10" x14ac:dyDescent="0.25">
      <c r="A172" s="5" t="s">
        <v>10</v>
      </c>
      <c r="B172" s="6" t="s">
        <v>11</v>
      </c>
      <c r="C172" s="7" t="s">
        <v>181</v>
      </c>
      <c r="D172" s="8" t="s">
        <v>182</v>
      </c>
      <c r="E172" s="8">
        <v>3</v>
      </c>
      <c r="F172" s="9" t="s">
        <v>183</v>
      </c>
      <c r="G172" s="10" t="s">
        <v>14</v>
      </c>
      <c r="H172" s="10" t="s">
        <v>15</v>
      </c>
      <c r="I172" s="10" t="s">
        <v>16</v>
      </c>
      <c r="J172" s="11">
        <v>142.85</v>
      </c>
    </row>
    <row r="173" spans="1:10" x14ac:dyDescent="0.25">
      <c r="A173" s="5" t="s">
        <v>10</v>
      </c>
      <c r="B173" s="6" t="s">
        <v>11</v>
      </c>
      <c r="C173" s="7" t="s">
        <v>181</v>
      </c>
      <c r="D173" s="8" t="s">
        <v>182</v>
      </c>
      <c r="E173" s="8">
        <v>3</v>
      </c>
      <c r="F173" s="9" t="s">
        <v>183</v>
      </c>
      <c r="G173" s="10" t="s">
        <v>14</v>
      </c>
      <c r="H173" s="10" t="s">
        <v>15</v>
      </c>
      <c r="I173" s="10" t="s">
        <v>17</v>
      </c>
      <c r="J173" s="11">
        <v>140.91999999999999</v>
      </c>
    </row>
    <row r="174" spans="1:10" x14ac:dyDescent="0.25">
      <c r="A174" s="5" t="s">
        <v>10</v>
      </c>
      <c r="B174" s="6" t="s">
        <v>11</v>
      </c>
      <c r="C174" s="7">
        <v>89994140434</v>
      </c>
      <c r="D174" s="8" t="s">
        <v>184</v>
      </c>
      <c r="E174" s="8">
        <v>2</v>
      </c>
      <c r="F174" s="9" t="s">
        <v>13</v>
      </c>
      <c r="G174" s="10" t="s">
        <v>14</v>
      </c>
      <c r="H174" s="10" t="s">
        <v>15</v>
      </c>
      <c r="I174" s="10" t="s">
        <v>16</v>
      </c>
      <c r="J174" s="11">
        <f>132.14+160.5</f>
        <v>292.64</v>
      </c>
    </row>
    <row r="175" spans="1:10" x14ac:dyDescent="0.25">
      <c r="A175" s="5" t="s">
        <v>10</v>
      </c>
      <c r="B175" s="6" t="s">
        <v>11</v>
      </c>
      <c r="C175" s="7">
        <v>89994140434</v>
      </c>
      <c r="D175" s="8" t="s">
        <v>184</v>
      </c>
      <c r="E175" s="8">
        <v>2</v>
      </c>
      <c r="F175" s="9" t="s">
        <v>13</v>
      </c>
      <c r="G175" s="10" t="s">
        <v>14</v>
      </c>
      <c r="H175" s="10" t="s">
        <v>15</v>
      </c>
      <c r="I175" s="10" t="s">
        <v>17</v>
      </c>
      <c r="J175" s="11">
        <v>247.34</v>
      </c>
    </row>
    <row r="176" spans="1:10" x14ac:dyDescent="0.25">
      <c r="A176" s="5" t="s">
        <v>10</v>
      </c>
      <c r="B176" s="6" t="s">
        <v>11</v>
      </c>
      <c r="C176" s="7">
        <v>10560715404</v>
      </c>
      <c r="D176" s="8" t="s">
        <v>185</v>
      </c>
      <c r="E176" s="8">
        <v>2</v>
      </c>
      <c r="F176" s="15" t="s">
        <v>50</v>
      </c>
      <c r="G176" s="10" t="s">
        <v>14</v>
      </c>
      <c r="H176" s="10" t="s">
        <v>15</v>
      </c>
      <c r="I176" s="10" t="s">
        <v>16</v>
      </c>
      <c r="J176" s="11">
        <v>138.13</v>
      </c>
    </row>
    <row r="177" spans="1:10" x14ac:dyDescent="0.25">
      <c r="A177" s="5" t="s">
        <v>10</v>
      </c>
      <c r="B177" s="6" t="s">
        <v>11</v>
      </c>
      <c r="C177" s="7">
        <v>10560715404</v>
      </c>
      <c r="D177" s="8" t="s">
        <v>185</v>
      </c>
      <c r="E177" s="8">
        <v>2</v>
      </c>
      <c r="F177" s="15" t="s">
        <v>50</v>
      </c>
      <c r="G177" s="10" t="s">
        <v>14</v>
      </c>
      <c r="H177" s="10" t="s">
        <v>15</v>
      </c>
      <c r="I177" s="10" t="s">
        <v>17</v>
      </c>
      <c r="J177" s="11">
        <v>136.72</v>
      </c>
    </row>
    <row r="178" spans="1:10" x14ac:dyDescent="0.25">
      <c r="A178" s="5" t="s">
        <v>10</v>
      </c>
      <c r="B178" s="6" t="s">
        <v>11</v>
      </c>
      <c r="C178" s="7">
        <v>70306823438</v>
      </c>
      <c r="D178" s="8" t="s">
        <v>186</v>
      </c>
      <c r="E178" s="8">
        <v>2</v>
      </c>
      <c r="F178" s="15" t="s">
        <v>50</v>
      </c>
      <c r="G178" s="10" t="s">
        <v>14</v>
      </c>
      <c r="H178" s="10" t="s">
        <v>15</v>
      </c>
      <c r="I178" s="10" t="s">
        <v>16</v>
      </c>
      <c r="J178" s="11">
        <v>138.13</v>
      </c>
    </row>
    <row r="179" spans="1:10" x14ac:dyDescent="0.25">
      <c r="A179" s="5" t="s">
        <v>10</v>
      </c>
      <c r="B179" s="6" t="s">
        <v>11</v>
      </c>
      <c r="C179" s="7">
        <v>70306823438</v>
      </c>
      <c r="D179" s="8" t="s">
        <v>186</v>
      </c>
      <c r="E179" s="8">
        <v>2</v>
      </c>
      <c r="F179" s="15" t="s">
        <v>50</v>
      </c>
      <c r="G179" s="10" t="s">
        <v>14</v>
      </c>
      <c r="H179" s="10" t="s">
        <v>15</v>
      </c>
      <c r="I179" s="10" t="s">
        <v>17</v>
      </c>
      <c r="J179" s="11">
        <v>136.72</v>
      </c>
    </row>
    <row r="180" spans="1:10" x14ac:dyDescent="0.25">
      <c r="A180" s="5" t="s">
        <v>10</v>
      </c>
      <c r="B180" s="6" t="s">
        <v>11</v>
      </c>
      <c r="C180" s="7" t="s">
        <v>187</v>
      </c>
      <c r="D180" s="14" t="s">
        <v>188</v>
      </c>
      <c r="E180" s="8">
        <v>2</v>
      </c>
      <c r="F180" s="9" t="s">
        <v>32</v>
      </c>
      <c r="G180" s="10" t="s">
        <v>14</v>
      </c>
      <c r="H180" s="10" t="s">
        <v>15</v>
      </c>
      <c r="I180" s="10" t="s">
        <v>16</v>
      </c>
      <c r="J180" s="11">
        <v>302.58999999999997</v>
      </c>
    </row>
    <row r="181" spans="1:10" x14ac:dyDescent="0.25">
      <c r="A181" s="5" t="s">
        <v>10</v>
      </c>
      <c r="B181" s="6" t="s">
        <v>11</v>
      </c>
      <c r="C181" s="7" t="s">
        <v>187</v>
      </c>
      <c r="D181" s="14" t="s">
        <v>188</v>
      </c>
      <c r="E181" s="8">
        <v>2</v>
      </c>
      <c r="F181" s="9" t="s">
        <v>32</v>
      </c>
      <c r="G181" s="10" t="s">
        <v>14</v>
      </c>
      <c r="H181" s="10" t="s">
        <v>15</v>
      </c>
      <c r="I181" s="10" t="s">
        <v>17</v>
      </c>
      <c r="J181" s="11">
        <v>253.52</v>
      </c>
    </row>
    <row r="182" spans="1:10" x14ac:dyDescent="0.25">
      <c r="A182" s="5" t="s">
        <v>10</v>
      </c>
      <c r="B182" s="6" t="s">
        <v>11</v>
      </c>
      <c r="C182" s="7">
        <v>98694910497</v>
      </c>
      <c r="D182" s="8" t="s">
        <v>189</v>
      </c>
      <c r="E182" s="8">
        <v>2</v>
      </c>
      <c r="F182" s="9" t="s">
        <v>13</v>
      </c>
      <c r="G182" s="10" t="s">
        <v>14</v>
      </c>
      <c r="H182" s="10" t="s">
        <v>15</v>
      </c>
      <c r="I182" s="10" t="s">
        <v>16</v>
      </c>
      <c r="J182" s="11">
        <v>112.24</v>
      </c>
    </row>
    <row r="183" spans="1:10" x14ac:dyDescent="0.25">
      <c r="A183" s="5" t="s">
        <v>10</v>
      </c>
      <c r="B183" s="6" t="s">
        <v>11</v>
      </c>
      <c r="C183" s="7">
        <v>98694910497</v>
      </c>
      <c r="D183" s="8" t="s">
        <v>189</v>
      </c>
      <c r="E183" s="8">
        <v>2</v>
      </c>
      <c r="F183" s="9" t="s">
        <v>13</v>
      </c>
      <c r="G183" s="10" t="s">
        <v>14</v>
      </c>
      <c r="H183" s="10" t="s">
        <v>15</v>
      </c>
      <c r="I183" s="10" t="s">
        <v>17</v>
      </c>
      <c r="J183" s="11">
        <v>113.71</v>
      </c>
    </row>
    <row r="184" spans="1:10" x14ac:dyDescent="0.25">
      <c r="A184" s="5" t="s">
        <v>10</v>
      </c>
      <c r="B184" s="6" t="s">
        <v>11</v>
      </c>
      <c r="C184" s="7">
        <v>70315023490</v>
      </c>
      <c r="D184" s="8" t="s">
        <v>190</v>
      </c>
      <c r="E184" s="8">
        <v>3</v>
      </c>
      <c r="F184" s="12" t="s">
        <v>22</v>
      </c>
      <c r="G184" s="10" t="s">
        <v>14</v>
      </c>
      <c r="H184" s="10" t="s">
        <v>15</v>
      </c>
      <c r="I184" s="10" t="s">
        <v>16</v>
      </c>
      <c r="J184" s="11">
        <f>80.86+141.73</f>
        <v>222.58999999999997</v>
      </c>
    </row>
    <row r="185" spans="1:10" x14ac:dyDescent="0.25">
      <c r="A185" s="5" t="s">
        <v>10</v>
      </c>
      <c r="B185" s="6" t="s">
        <v>11</v>
      </c>
      <c r="C185" s="7">
        <v>70315023490</v>
      </c>
      <c r="D185" s="8" t="s">
        <v>190</v>
      </c>
      <c r="E185" s="8">
        <v>3</v>
      </c>
      <c r="F185" s="12" t="s">
        <v>22</v>
      </c>
      <c r="G185" s="10" t="s">
        <v>14</v>
      </c>
      <c r="H185" s="10" t="s">
        <v>15</v>
      </c>
      <c r="I185" s="10" t="s">
        <v>17</v>
      </c>
      <c r="J185" s="11">
        <v>200.64</v>
      </c>
    </row>
    <row r="186" spans="1:10" x14ac:dyDescent="0.25">
      <c r="A186" s="5" t="s">
        <v>10</v>
      </c>
      <c r="B186" s="6" t="s">
        <v>11</v>
      </c>
      <c r="C186" s="7" t="s">
        <v>191</v>
      </c>
      <c r="D186" s="8" t="s">
        <v>192</v>
      </c>
      <c r="E186" s="8">
        <v>2</v>
      </c>
      <c r="F186" s="15" t="s">
        <v>50</v>
      </c>
      <c r="G186" s="10" t="s">
        <v>14</v>
      </c>
      <c r="H186" s="10" t="s">
        <v>15</v>
      </c>
      <c r="I186" s="10" t="s">
        <v>16</v>
      </c>
      <c r="J186" s="11">
        <v>136.24</v>
      </c>
    </row>
    <row r="187" spans="1:10" x14ac:dyDescent="0.25">
      <c r="A187" s="5" t="s">
        <v>10</v>
      </c>
      <c r="B187" s="6" t="s">
        <v>11</v>
      </c>
      <c r="C187" s="7" t="s">
        <v>191</v>
      </c>
      <c r="D187" s="8" t="s">
        <v>192</v>
      </c>
      <c r="E187" s="8">
        <v>2</v>
      </c>
      <c r="F187" s="15" t="s">
        <v>50</v>
      </c>
      <c r="G187" s="10" t="s">
        <v>14</v>
      </c>
      <c r="H187" s="10" t="s">
        <v>15</v>
      </c>
      <c r="I187" s="10" t="s">
        <v>17</v>
      </c>
      <c r="J187" s="11">
        <v>135.04</v>
      </c>
    </row>
    <row r="188" spans="1:10" x14ac:dyDescent="0.25">
      <c r="A188" s="5" t="s">
        <v>10</v>
      </c>
      <c r="B188" s="6" t="s">
        <v>11</v>
      </c>
      <c r="C188" s="7">
        <v>32024881807</v>
      </c>
      <c r="D188" s="8" t="s">
        <v>193</v>
      </c>
      <c r="E188" s="8">
        <v>3</v>
      </c>
      <c r="F188" s="12" t="s">
        <v>68</v>
      </c>
      <c r="G188" s="10" t="s">
        <v>14</v>
      </c>
      <c r="H188" s="10" t="s">
        <v>15</v>
      </c>
      <c r="I188" s="10" t="s">
        <v>16</v>
      </c>
      <c r="J188" s="11">
        <f>713.08</f>
        <v>713.08</v>
      </c>
    </row>
    <row r="189" spans="1:10" x14ac:dyDescent="0.25">
      <c r="A189" s="5" t="s">
        <v>10</v>
      </c>
      <c r="B189" s="6" t="s">
        <v>11</v>
      </c>
      <c r="C189" s="7">
        <v>32024881807</v>
      </c>
      <c r="D189" s="8" t="s">
        <v>193</v>
      </c>
      <c r="E189" s="8">
        <v>3</v>
      </c>
      <c r="F189" s="12" t="s">
        <v>68</v>
      </c>
      <c r="G189" s="10" t="s">
        <v>14</v>
      </c>
      <c r="H189" s="10" t="s">
        <v>15</v>
      </c>
      <c r="I189" s="10" t="s">
        <v>17</v>
      </c>
      <c r="J189" s="11">
        <v>773.33</v>
      </c>
    </row>
    <row r="190" spans="1:10" x14ac:dyDescent="0.25">
      <c r="A190" s="5" t="s">
        <v>10</v>
      </c>
      <c r="B190" s="6" t="s">
        <v>11</v>
      </c>
      <c r="C190" s="7">
        <v>61442607491</v>
      </c>
      <c r="D190" s="8" t="s">
        <v>194</v>
      </c>
      <c r="E190" s="8">
        <v>3</v>
      </c>
      <c r="F190" s="12" t="s">
        <v>195</v>
      </c>
      <c r="G190" s="10" t="s">
        <v>14</v>
      </c>
      <c r="H190" s="10" t="s">
        <v>15</v>
      </c>
      <c r="I190" s="10" t="s">
        <v>16</v>
      </c>
      <c r="J190" s="11">
        <v>713.08</v>
      </c>
    </row>
    <row r="191" spans="1:10" x14ac:dyDescent="0.25">
      <c r="A191" s="5" t="s">
        <v>10</v>
      </c>
      <c r="B191" s="6" t="s">
        <v>11</v>
      </c>
      <c r="C191" s="7">
        <v>61442607491</v>
      </c>
      <c r="D191" s="8" t="s">
        <v>194</v>
      </c>
      <c r="E191" s="8">
        <v>3</v>
      </c>
      <c r="F191" s="12" t="s">
        <v>195</v>
      </c>
      <c r="G191" s="10" t="s">
        <v>14</v>
      </c>
      <c r="H191" s="10" t="s">
        <v>15</v>
      </c>
      <c r="I191" s="10" t="s">
        <v>17</v>
      </c>
      <c r="J191" s="11">
        <v>1362.18</v>
      </c>
    </row>
    <row r="192" spans="1:10" x14ac:dyDescent="0.25">
      <c r="A192" s="5" t="s">
        <v>10</v>
      </c>
      <c r="B192" s="6" t="s">
        <v>11</v>
      </c>
      <c r="C192" s="7">
        <v>10205994482</v>
      </c>
      <c r="D192" s="8" t="s">
        <v>196</v>
      </c>
      <c r="E192" s="8">
        <v>2</v>
      </c>
      <c r="F192" s="13" t="s">
        <v>27</v>
      </c>
      <c r="G192" s="10" t="s">
        <v>14</v>
      </c>
      <c r="H192" s="10" t="s">
        <v>15</v>
      </c>
      <c r="I192" s="10" t="s">
        <v>16</v>
      </c>
      <c r="J192" s="11">
        <v>206.18</v>
      </c>
    </row>
    <row r="193" spans="1:10" x14ac:dyDescent="0.25">
      <c r="A193" s="5" t="s">
        <v>10</v>
      </c>
      <c r="B193" s="6" t="s">
        <v>11</v>
      </c>
      <c r="C193" s="7">
        <v>10205994482</v>
      </c>
      <c r="D193" s="8" t="s">
        <v>196</v>
      </c>
      <c r="E193" s="8">
        <v>2</v>
      </c>
      <c r="F193" s="13" t="s">
        <v>27</v>
      </c>
      <c r="G193" s="10" t="s">
        <v>14</v>
      </c>
      <c r="H193" s="10" t="s">
        <v>15</v>
      </c>
      <c r="I193" s="10" t="s">
        <v>17</v>
      </c>
      <c r="J193" s="11">
        <v>189.7</v>
      </c>
    </row>
    <row r="194" spans="1:10" x14ac:dyDescent="0.25">
      <c r="A194" s="5" t="s">
        <v>10</v>
      </c>
      <c r="B194" s="6" t="s">
        <v>11</v>
      </c>
      <c r="C194" s="7" t="s">
        <v>197</v>
      </c>
      <c r="D194" s="8" t="s">
        <v>198</v>
      </c>
      <c r="E194" s="8">
        <v>2</v>
      </c>
      <c r="F194" s="13" t="s">
        <v>27</v>
      </c>
      <c r="G194" s="10" t="s">
        <v>14</v>
      </c>
      <c r="H194" s="10" t="s">
        <v>15</v>
      </c>
      <c r="I194" s="10" t="s">
        <v>16</v>
      </c>
      <c r="J194" s="11">
        <v>200.29</v>
      </c>
    </row>
    <row r="195" spans="1:10" x14ac:dyDescent="0.25">
      <c r="A195" s="5" t="s">
        <v>10</v>
      </c>
      <c r="B195" s="6" t="s">
        <v>11</v>
      </c>
      <c r="C195" s="7" t="s">
        <v>197</v>
      </c>
      <c r="D195" s="8" t="s">
        <v>198</v>
      </c>
      <c r="E195" s="8">
        <v>2</v>
      </c>
      <c r="F195" s="13" t="s">
        <v>27</v>
      </c>
      <c r="G195" s="10" t="s">
        <v>14</v>
      </c>
      <c r="H195" s="10" t="s">
        <v>15</v>
      </c>
      <c r="I195" s="10" t="s">
        <v>17</v>
      </c>
      <c r="J195" s="18">
        <v>185.77</v>
      </c>
    </row>
    <row r="196" spans="1:10" x14ac:dyDescent="0.25">
      <c r="A196" s="5" t="s">
        <v>10</v>
      </c>
      <c r="B196" s="6" t="s">
        <v>11</v>
      </c>
      <c r="C196" s="7" t="s">
        <v>199</v>
      </c>
      <c r="D196" s="8" t="s">
        <v>200</v>
      </c>
      <c r="E196" s="8">
        <v>3</v>
      </c>
      <c r="F196" s="12" t="s">
        <v>65</v>
      </c>
      <c r="G196" s="10" t="s">
        <v>14</v>
      </c>
      <c r="H196" s="10" t="s">
        <v>15</v>
      </c>
      <c r="I196" s="10" t="s">
        <v>16</v>
      </c>
      <c r="J196" s="18">
        <v>116.03</v>
      </c>
    </row>
    <row r="197" spans="1:10" x14ac:dyDescent="0.25">
      <c r="A197" s="5" t="s">
        <v>10</v>
      </c>
      <c r="B197" s="6" t="s">
        <v>11</v>
      </c>
      <c r="C197" s="7" t="s">
        <v>199</v>
      </c>
      <c r="D197" s="8" t="s">
        <v>200</v>
      </c>
      <c r="E197" s="8">
        <v>3</v>
      </c>
      <c r="F197" s="12" t="s">
        <v>65</v>
      </c>
      <c r="G197" s="10" t="s">
        <v>14</v>
      </c>
      <c r="H197" s="10" t="s">
        <v>15</v>
      </c>
      <c r="I197" s="10" t="s">
        <v>17</v>
      </c>
      <c r="J197" s="18">
        <v>117.08</v>
      </c>
    </row>
    <row r="198" spans="1:10" x14ac:dyDescent="0.25">
      <c r="A198" s="5" t="s">
        <v>10</v>
      </c>
      <c r="B198" s="6" t="s">
        <v>11</v>
      </c>
      <c r="C198" s="7" t="s">
        <v>201</v>
      </c>
      <c r="D198" s="8" t="s">
        <v>202</v>
      </c>
      <c r="E198" s="8">
        <v>3</v>
      </c>
      <c r="F198" s="12" t="s">
        <v>22</v>
      </c>
      <c r="G198" s="10" t="s">
        <v>14</v>
      </c>
      <c r="H198" s="10" t="s">
        <v>15</v>
      </c>
      <c r="I198" s="10" t="s">
        <v>16</v>
      </c>
      <c r="J198" s="18">
        <v>121.4</v>
      </c>
    </row>
    <row r="199" spans="1:10" x14ac:dyDescent="0.25">
      <c r="A199" s="5" t="s">
        <v>10</v>
      </c>
      <c r="B199" s="6" t="s">
        <v>11</v>
      </c>
      <c r="C199" s="7" t="s">
        <v>201</v>
      </c>
      <c r="D199" s="8" t="s">
        <v>202</v>
      </c>
      <c r="E199" s="8">
        <v>3</v>
      </c>
      <c r="F199" s="12" t="s">
        <v>22</v>
      </c>
      <c r="G199" s="10" t="s">
        <v>14</v>
      </c>
      <c r="H199" s="10" t="s">
        <v>15</v>
      </c>
      <c r="I199" s="10" t="s">
        <v>17</v>
      </c>
      <c r="J199" s="18">
        <v>121.85</v>
      </c>
    </row>
    <row r="200" spans="1:10" x14ac:dyDescent="0.25">
      <c r="A200" s="5" t="s">
        <v>10</v>
      </c>
      <c r="B200" s="6" t="s">
        <v>11</v>
      </c>
      <c r="C200" s="7">
        <v>76656071449</v>
      </c>
      <c r="D200" s="8" t="s">
        <v>203</v>
      </c>
      <c r="E200" s="8">
        <v>3</v>
      </c>
      <c r="F200" s="13" t="s">
        <v>57</v>
      </c>
      <c r="G200" s="10" t="s">
        <v>14</v>
      </c>
      <c r="H200" s="10" t="s">
        <v>15</v>
      </c>
      <c r="I200" s="10" t="s">
        <v>16</v>
      </c>
      <c r="J200" s="18">
        <v>97.18</v>
      </c>
    </row>
    <row r="201" spans="1:10" x14ac:dyDescent="0.25">
      <c r="A201" s="5" t="s">
        <v>10</v>
      </c>
      <c r="B201" s="6" t="s">
        <v>11</v>
      </c>
      <c r="C201" s="7">
        <v>76656071449</v>
      </c>
      <c r="D201" s="8" t="s">
        <v>203</v>
      </c>
      <c r="E201" s="8">
        <v>3</v>
      </c>
      <c r="F201" s="13" t="s">
        <v>57</v>
      </c>
      <c r="G201" s="10" t="s">
        <v>14</v>
      </c>
      <c r="H201" s="10" t="s">
        <v>15</v>
      </c>
      <c r="I201" s="10" t="s">
        <v>17</v>
      </c>
      <c r="J201" s="18">
        <v>100.32</v>
      </c>
    </row>
    <row r="202" spans="1:10" x14ac:dyDescent="0.25">
      <c r="A202" s="5" t="s">
        <v>10</v>
      </c>
      <c r="B202" s="6" t="s">
        <v>11</v>
      </c>
      <c r="C202" s="7" t="s">
        <v>204</v>
      </c>
      <c r="D202" s="8" t="s">
        <v>205</v>
      </c>
      <c r="E202" s="8">
        <v>2</v>
      </c>
      <c r="F202" s="9" t="s">
        <v>13</v>
      </c>
      <c r="G202" s="10" t="s">
        <v>14</v>
      </c>
      <c r="H202" s="10" t="s">
        <v>15</v>
      </c>
      <c r="I202" s="10" t="s">
        <v>16</v>
      </c>
      <c r="J202" s="18">
        <v>141.62</v>
      </c>
    </row>
    <row r="203" spans="1:10" x14ac:dyDescent="0.25">
      <c r="A203" s="5" t="s">
        <v>10</v>
      </c>
      <c r="B203" s="6" t="s">
        <v>11</v>
      </c>
      <c r="C203" s="7" t="s">
        <v>204</v>
      </c>
      <c r="D203" s="8" t="s">
        <v>205</v>
      </c>
      <c r="E203" s="8">
        <v>2</v>
      </c>
      <c r="F203" s="9" t="s">
        <v>13</v>
      </c>
      <c r="G203" s="10" t="s">
        <v>14</v>
      </c>
      <c r="H203" s="10" t="s">
        <v>15</v>
      </c>
      <c r="I203" s="10" t="s">
        <v>17</v>
      </c>
      <c r="J203" s="18">
        <v>139.82</v>
      </c>
    </row>
    <row r="204" spans="1:10" x14ac:dyDescent="0.25">
      <c r="A204" s="5" t="s">
        <v>10</v>
      </c>
      <c r="B204" s="6" t="s">
        <v>11</v>
      </c>
      <c r="C204" s="7" t="s">
        <v>206</v>
      </c>
      <c r="D204" s="8" t="s">
        <v>207</v>
      </c>
      <c r="E204" s="8">
        <v>2</v>
      </c>
      <c r="F204" s="9" t="s">
        <v>13</v>
      </c>
      <c r="G204" s="10" t="s">
        <v>14</v>
      </c>
      <c r="H204" s="10" t="s">
        <v>15</v>
      </c>
      <c r="I204" s="10" t="s">
        <v>16</v>
      </c>
      <c r="J204" s="18">
        <v>106.65</v>
      </c>
    </row>
    <row r="205" spans="1:10" x14ac:dyDescent="0.25">
      <c r="A205" s="5" t="s">
        <v>10</v>
      </c>
      <c r="B205" s="6" t="s">
        <v>11</v>
      </c>
      <c r="C205" s="7" t="s">
        <v>206</v>
      </c>
      <c r="D205" s="8" t="s">
        <v>207</v>
      </c>
      <c r="E205" s="8">
        <v>2</v>
      </c>
      <c r="F205" s="9" t="s">
        <v>13</v>
      </c>
      <c r="G205" s="10" t="s">
        <v>14</v>
      </c>
      <c r="H205" s="10" t="s">
        <v>15</v>
      </c>
      <c r="I205" s="10" t="s">
        <v>17</v>
      </c>
      <c r="J205" s="18">
        <v>108.74</v>
      </c>
    </row>
    <row r="206" spans="1:10" x14ac:dyDescent="0.25">
      <c r="A206" s="5" t="s">
        <v>10</v>
      </c>
      <c r="B206" s="6" t="s">
        <v>11</v>
      </c>
      <c r="C206" s="7">
        <v>73554553468</v>
      </c>
      <c r="D206" s="8" t="s">
        <v>208</v>
      </c>
      <c r="E206" s="8">
        <v>2</v>
      </c>
      <c r="F206" s="9" t="s">
        <v>13</v>
      </c>
      <c r="G206" s="10" t="s">
        <v>14</v>
      </c>
      <c r="H206" s="10" t="s">
        <v>15</v>
      </c>
      <c r="I206" s="10" t="s">
        <v>16</v>
      </c>
      <c r="J206" s="18">
        <v>129.99</v>
      </c>
    </row>
    <row r="207" spans="1:10" x14ac:dyDescent="0.25">
      <c r="A207" s="5" t="s">
        <v>10</v>
      </c>
      <c r="B207" s="6" t="s">
        <v>11</v>
      </c>
      <c r="C207" s="7">
        <v>73554553468</v>
      </c>
      <c r="D207" s="8" t="s">
        <v>208</v>
      </c>
      <c r="E207" s="8">
        <v>2</v>
      </c>
      <c r="F207" s="9" t="s">
        <v>13</v>
      </c>
      <c r="G207" s="10" t="s">
        <v>14</v>
      </c>
      <c r="H207" s="10" t="s">
        <v>15</v>
      </c>
      <c r="I207" s="10" t="s">
        <v>17</v>
      </c>
      <c r="J207" s="18">
        <v>129.49</v>
      </c>
    </row>
    <row r="208" spans="1:10" x14ac:dyDescent="0.25">
      <c r="A208" s="5" t="s">
        <v>10</v>
      </c>
      <c r="B208" s="6" t="s">
        <v>11</v>
      </c>
      <c r="C208" s="7">
        <v>90002172453</v>
      </c>
      <c r="D208" s="8" t="s">
        <v>209</v>
      </c>
      <c r="E208" s="8">
        <v>3</v>
      </c>
      <c r="F208" s="12" t="s">
        <v>96</v>
      </c>
      <c r="G208" s="10" t="s">
        <v>14</v>
      </c>
      <c r="H208" s="10" t="s">
        <v>15</v>
      </c>
      <c r="I208" s="10" t="s">
        <v>16</v>
      </c>
      <c r="J208" s="18">
        <v>100.06</v>
      </c>
    </row>
    <row r="209" spans="1:10" x14ac:dyDescent="0.25">
      <c r="A209" s="5" t="s">
        <v>10</v>
      </c>
      <c r="B209" s="6" t="s">
        <v>11</v>
      </c>
      <c r="C209" s="7">
        <v>90002172453</v>
      </c>
      <c r="D209" s="8" t="s">
        <v>209</v>
      </c>
      <c r="E209" s="8">
        <v>3</v>
      </c>
      <c r="F209" s="12" t="s">
        <v>96</v>
      </c>
      <c r="G209" s="10" t="s">
        <v>14</v>
      </c>
      <c r="H209" s="10" t="s">
        <v>15</v>
      </c>
      <c r="I209" s="10" t="s">
        <v>17</v>
      </c>
      <c r="J209" s="18">
        <v>102.88</v>
      </c>
    </row>
    <row r="210" spans="1:10" x14ac:dyDescent="0.25">
      <c r="A210" s="5" t="s">
        <v>10</v>
      </c>
      <c r="B210" s="6" t="s">
        <v>11</v>
      </c>
      <c r="C210" s="7">
        <v>66049890463</v>
      </c>
      <c r="D210" s="8" t="s">
        <v>210</v>
      </c>
      <c r="E210" s="8">
        <v>3</v>
      </c>
      <c r="F210" s="13" t="s">
        <v>57</v>
      </c>
      <c r="G210" s="10" t="s">
        <v>14</v>
      </c>
      <c r="H210" s="10" t="s">
        <v>15</v>
      </c>
      <c r="I210" s="10" t="s">
        <v>16</v>
      </c>
      <c r="J210" s="18">
        <v>98.61</v>
      </c>
    </row>
    <row r="211" spans="1:10" x14ac:dyDescent="0.25">
      <c r="A211" s="5" t="s">
        <v>10</v>
      </c>
      <c r="B211" s="6" t="s">
        <v>11</v>
      </c>
      <c r="C211" s="7">
        <v>66049890463</v>
      </c>
      <c r="D211" s="8" t="s">
        <v>210</v>
      </c>
      <c r="E211" s="8">
        <v>3</v>
      </c>
      <c r="F211" s="13" t="s">
        <v>57</v>
      </c>
      <c r="G211" s="10" t="s">
        <v>14</v>
      </c>
      <c r="H211" s="10" t="s">
        <v>15</v>
      </c>
      <c r="I211" s="10" t="s">
        <v>17</v>
      </c>
      <c r="J211" s="18">
        <v>101.59</v>
      </c>
    </row>
    <row r="212" spans="1:10" x14ac:dyDescent="0.25">
      <c r="A212" s="5" t="s">
        <v>10</v>
      </c>
      <c r="B212" s="6" t="s">
        <v>11</v>
      </c>
      <c r="C212" s="7">
        <v>40791564487</v>
      </c>
      <c r="D212" s="8" t="s">
        <v>211</v>
      </c>
      <c r="E212" s="8">
        <v>2</v>
      </c>
      <c r="F212" s="9">
        <v>223505</v>
      </c>
      <c r="G212" s="10" t="s">
        <v>14</v>
      </c>
      <c r="H212" s="10" t="s">
        <v>15</v>
      </c>
      <c r="I212" s="10" t="s">
        <v>16</v>
      </c>
      <c r="J212" s="18">
        <f>93.26+603.39</f>
        <v>696.65</v>
      </c>
    </row>
    <row r="213" spans="1:10" x14ac:dyDescent="0.25">
      <c r="A213" s="5" t="s">
        <v>10</v>
      </c>
      <c r="B213" s="6" t="s">
        <v>11</v>
      </c>
      <c r="C213" s="7">
        <v>40791564487</v>
      </c>
      <c r="D213" s="8" t="s">
        <v>211</v>
      </c>
      <c r="E213" s="8">
        <v>2</v>
      </c>
      <c r="F213" s="9">
        <v>223505</v>
      </c>
      <c r="G213" s="10" t="s">
        <v>14</v>
      </c>
      <c r="H213" s="10" t="s">
        <v>15</v>
      </c>
      <c r="I213" s="10" t="s">
        <v>17</v>
      </c>
      <c r="J213" s="18">
        <v>478.69</v>
      </c>
    </row>
    <row r="214" spans="1:10" x14ac:dyDescent="0.25">
      <c r="A214" s="5" t="s">
        <v>10</v>
      </c>
      <c r="B214" s="6" t="s">
        <v>11</v>
      </c>
      <c r="C214" s="7" t="s">
        <v>212</v>
      </c>
      <c r="D214" s="8" t="s">
        <v>213</v>
      </c>
      <c r="E214" s="8">
        <v>3</v>
      </c>
      <c r="F214" s="13" t="s">
        <v>57</v>
      </c>
      <c r="G214" s="10" t="s">
        <v>14</v>
      </c>
      <c r="H214" s="10" t="s">
        <v>15</v>
      </c>
      <c r="I214" s="10" t="s">
        <v>16</v>
      </c>
      <c r="J214" s="18">
        <f>74.41+134.8</f>
        <v>209.21</v>
      </c>
    </row>
    <row r="215" spans="1:10" x14ac:dyDescent="0.25">
      <c r="A215" s="5" t="s">
        <v>10</v>
      </c>
      <c r="B215" s="6" t="s">
        <v>11</v>
      </c>
      <c r="C215" s="7" t="s">
        <v>212</v>
      </c>
      <c r="D215" s="8" t="s">
        <v>213</v>
      </c>
      <c r="E215" s="8">
        <v>3</v>
      </c>
      <c r="F215" s="13" t="s">
        <v>57</v>
      </c>
      <c r="G215" s="10" t="s">
        <v>14</v>
      </c>
      <c r="H215" s="10" t="s">
        <v>15</v>
      </c>
      <c r="I215" s="10" t="s">
        <v>17</v>
      </c>
      <c r="J215" s="18">
        <v>191.72</v>
      </c>
    </row>
    <row r="216" spans="1:10" x14ac:dyDescent="0.25">
      <c r="A216" s="5" t="s">
        <v>10</v>
      </c>
      <c r="B216" s="6" t="s">
        <v>11</v>
      </c>
      <c r="C216" s="7">
        <v>50022440410</v>
      </c>
      <c r="D216" s="8" t="s">
        <v>214</v>
      </c>
      <c r="E216" s="8">
        <v>2</v>
      </c>
      <c r="F216" s="9" t="s">
        <v>13</v>
      </c>
      <c r="G216" s="10" t="s">
        <v>14</v>
      </c>
      <c r="H216" s="10" t="s">
        <v>15</v>
      </c>
      <c r="I216" s="10" t="s">
        <v>16</v>
      </c>
      <c r="J216" s="18">
        <v>141.62</v>
      </c>
    </row>
    <row r="217" spans="1:10" x14ac:dyDescent="0.25">
      <c r="A217" s="5" t="s">
        <v>10</v>
      </c>
      <c r="B217" s="6" t="s">
        <v>11</v>
      </c>
      <c r="C217" s="7">
        <v>50022440410</v>
      </c>
      <c r="D217" s="8" t="s">
        <v>214</v>
      </c>
      <c r="E217" s="8">
        <v>2</v>
      </c>
      <c r="F217" s="9" t="s">
        <v>13</v>
      </c>
      <c r="G217" s="10" t="s">
        <v>14</v>
      </c>
      <c r="H217" s="10" t="s">
        <v>15</v>
      </c>
      <c r="I217" s="10" t="s">
        <v>17</v>
      </c>
      <c r="J217" s="18">
        <v>139.82</v>
      </c>
    </row>
    <row r="218" spans="1:10" x14ac:dyDescent="0.25">
      <c r="A218" s="5" t="s">
        <v>10</v>
      </c>
      <c r="B218" s="6" t="s">
        <v>11</v>
      </c>
      <c r="C218" s="7">
        <v>42713978491</v>
      </c>
      <c r="D218" s="8" t="s">
        <v>215</v>
      </c>
      <c r="E218" s="8">
        <v>2</v>
      </c>
      <c r="F218" s="9" t="s">
        <v>13</v>
      </c>
      <c r="G218" s="10" t="s">
        <v>14</v>
      </c>
      <c r="H218" s="10" t="s">
        <v>15</v>
      </c>
      <c r="I218" s="10" t="s">
        <v>16</v>
      </c>
      <c r="J218" s="18">
        <v>109.11</v>
      </c>
    </row>
    <row r="219" spans="1:10" x14ac:dyDescent="0.25">
      <c r="A219" s="5" t="s">
        <v>10</v>
      </c>
      <c r="B219" s="6" t="s">
        <v>11</v>
      </c>
      <c r="C219" s="7">
        <v>42713978491</v>
      </c>
      <c r="D219" s="8" t="s">
        <v>215</v>
      </c>
      <c r="E219" s="8">
        <v>2</v>
      </c>
      <c r="F219" s="9" t="s">
        <v>13</v>
      </c>
      <c r="G219" s="10" t="s">
        <v>14</v>
      </c>
      <c r="H219" s="10" t="s">
        <v>15</v>
      </c>
      <c r="I219" s="10" t="s">
        <v>17</v>
      </c>
      <c r="J219" s="18">
        <v>110.92</v>
      </c>
    </row>
    <row r="220" spans="1:10" x14ac:dyDescent="0.25">
      <c r="A220" s="5" t="s">
        <v>10</v>
      </c>
      <c r="B220" s="6" t="s">
        <v>11</v>
      </c>
      <c r="C220" s="7">
        <v>97586390487</v>
      </c>
      <c r="D220" s="8" t="s">
        <v>216</v>
      </c>
      <c r="E220" s="8">
        <v>2</v>
      </c>
      <c r="F220" s="9" t="s">
        <v>13</v>
      </c>
      <c r="G220" s="10" t="s">
        <v>14</v>
      </c>
      <c r="H220" s="10" t="s">
        <v>15</v>
      </c>
      <c r="I220" s="10" t="s">
        <v>16</v>
      </c>
      <c r="J220" s="18">
        <v>112.24</v>
      </c>
    </row>
    <row r="221" spans="1:10" x14ac:dyDescent="0.25">
      <c r="A221" s="5" t="s">
        <v>10</v>
      </c>
      <c r="B221" s="6" t="s">
        <v>11</v>
      </c>
      <c r="C221" s="7">
        <v>97586390487</v>
      </c>
      <c r="D221" s="8" t="s">
        <v>216</v>
      </c>
      <c r="E221" s="8">
        <v>2</v>
      </c>
      <c r="F221" s="9" t="s">
        <v>13</v>
      </c>
      <c r="G221" s="10" t="s">
        <v>14</v>
      </c>
      <c r="H221" s="10" t="s">
        <v>15</v>
      </c>
      <c r="I221" s="10" t="s">
        <v>17</v>
      </c>
      <c r="J221" s="18">
        <v>113.71</v>
      </c>
    </row>
    <row r="222" spans="1:10" x14ac:dyDescent="0.25">
      <c r="A222" s="5" t="s">
        <v>10</v>
      </c>
      <c r="B222" s="6" t="s">
        <v>11</v>
      </c>
      <c r="C222" s="7" t="s">
        <v>217</v>
      </c>
      <c r="D222" s="8" t="s">
        <v>218</v>
      </c>
      <c r="E222" s="8">
        <v>2</v>
      </c>
      <c r="F222" s="12" t="s">
        <v>71</v>
      </c>
      <c r="G222" s="10" t="s">
        <v>14</v>
      </c>
      <c r="H222" s="10" t="s">
        <v>15</v>
      </c>
      <c r="I222" s="10" t="s">
        <v>16</v>
      </c>
      <c r="J222" s="18">
        <v>455.66</v>
      </c>
    </row>
    <row r="223" spans="1:10" x14ac:dyDescent="0.25">
      <c r="A223" s="5" t="s">
        <v>10</v>
      </c>
      <c r="B223" s="6" t="s">
        <v>11</v>
      </c>
      <c r="C223" s="7" t="s">
        <v>217</v>
      </c>
      <c r="D223" s="8" t="s">
        <v>218</v>
      </c>
      <c r="E223" s="8">
        <v>2</v>
      </c>
      <c r="F223" s="12" t="s">
        <v>71</v>
      </c>
      <c r="G223" s="10" t="s">
        <v>14</v>
      </c>
      <c r="H223" s="10" t="s">
        <v>15</v>
      </c>
      <c r="I223" s="10" t="s">
        <v>17</v>
      </c>
      <c r="J223" s="18">
        <v>340.99</v>
      </c>
    </row>
    <row r="224" spans="1:10" x14ac:dyDescent="0.25">
      <c r="A224" s="5" t="s">
        <v>10</v>
      </c>
      <c r="B224" s="6" t="s">
        <v>11</v>
      </c>
      <c r="C224" s="7">
        <v>86334050400</v>
      </c>
      <c r="D224" s="8" t="s">
        <v>219</v>
      </c>
      <c r="E224" s="8">
        <v>2</v>
      </c>
      <c r="F224" s="19" t="s">
        <v>220</v>
      </c>
      <c r="G224" s="10" t="s">
        <v>14</v>
      </c>
      <c r="H224" s="10" t="s">
        <v>15</v>
      </c>
      <c r="I224" s="10" t="s">
        <v>16</v>
      </c>
      <c r="J224" s="18">
        <v>109.57</v>
      </c>
    </row>
    <row r="225" spans="1:10" x14ac:dyDescent="0.25">
      <c r="A225" s="5" t="s">
        <v>10</v>
      </c>
      <c r="B225" s="6" t="s">
        <v>11</v>
      </c>
      <c r="C225" s="7">
        <v>86334050400</v>
      </c>
      <c r="D225" s="8" t="s">
        <v>219</v>
      </c>
      <c r="E225" s="8">
        <v>2</v>
      </c>
      <c r="F225" s="19" t="s">
        <v>220</v>
      </c>
      <c r="G225" s="10" t="s">
        <v>14</v>
      </c>
      <c r="H225" s="10" t="s">
        <v>15</v>
      </c>
      <c r="I225" s="10" t="s">
        <v>17</v>
      </c>
      <c r="J225" s="18">
        <v>111.33</v>
      </c>
    </row>
    <row r="226" spans="1:10" x14ac:dyDescent="0.25">
      <c r="A226" s="5" t="s">
        <v>10</v>
      </c>
      <c r="B226" s="6" t="s">
        <v>11</v>
      </c>
      <c r="C226" s="7" t="s">
        <v>221</v>
      </c>
      <c r="D226" s="8" t="s">
        <v>222</v>
      </c>
      <c r="E226" s="8">
        <v>3</v>
      </c>
      <c r="F226" s="12" t="s">
        <v>106</v>
      </c>
      <c r="G226" s="10" t="s">
        <v>14</v>
      </c>
      <c r="H226" s="10" t="s">
        <v>15</v>
      </c>
      <c r="I226" s="10" t="s">
        <v>16</v>
      </c>
      <c r="J226" s="18">
        <v>362.89</v>
      </c>
    </row>
    <row r="227" spans="1:10" x14ac:dyDescent="0.25">
      <c r="A227" s="5" t="s">
        <v>10</v>
      </c>
      <c r="B227" s="6" t="s">
        <v>11</v>
      </c>
      <c r="C227" s="7" t="s">
        <v>221</v>
      </c>
      <c r="D227" s="8" t="s">
        <v>222</v>
      </c>
      <c r="E227" s="8">
        <v>3</v>
      </c>
      <c r="F227" s="12" t="s">
        <v>106</v>
      </c>
      <c r="G227" s="10" t="s">
        <v>14</v>
      </c>
      <c r="H227" s="10" t="s">
        <v>15</v>
      </c>
      <c r="I227" s="10" t="s">
        <v>17</v>
      </c>
      <c r="J227" s="18">
        <v>287.97000000000003</v>
      </c>
    </row>
    <row r="228" spans="1:10" x14ac:dyDescent="0.25">
      <c r="A228" s="5" t="s">
        <v>10</v>
      </c>
      <c r="B228" s="6" t="s">
        <v>11</v>
      </c>
      <c r="C228" s="7" t="s">
        <v>223</v>
      </c>
      <c r="D228" s="8" t="s">
        <v>224</v>
      </c>
      <c r="E228" s="8">
        <v>3</v>
      </c>
      <c r="F228" s="9" t="s">
        <v>60</v>
      </c>
      <c r="G228" s="10" t="s">
        <v>14</v>
      </c>
      <c r="H228" s="10" t="s">
        <v>15</v>
      </c>
      <c r="I228" s="10" t="s">
        <v>16</v>
      </c>
      <c r="J228" s="18">
        <f>78.31+136.46</f>
        <v>214.77</v>
      </c>
    </row>
    <row r="229" spans="1:10" x14ac:dyDescent="0.25">
      <c r="A229" s="5" t="s">
        <v>10</v>
      </c>
      <c r="B229" s="6" t="s">
        <v>11</v>
      </c>
      <c r="C229" s="7" t="s">
        <v>223</v>
      </c>
      <c r="D229" s="8" t="s">
        <v>224</v>
      </c>
      <c r="E229" s="8">
        <v>3</v>
      </c>
      <c r="F229" s="9" t="s">
        <v>60</v>
      </c>
      <c r="G229" s="10" t="s">
        <v>14</v>
      </c>
      <c r="H229" s="10" t="s">
        <v>15</v>
      </c>
      <c r="I229" s="10" t="s">
        <v>17</v>
      </c>
      <c r="J229" s="18">
        <v>195.43</v>
      </c>
    </row>
    <row r="230" spans="1:10" x14ac:dyDescent="0.25">
      <c r="A230" s="5" t="s">
        <v>10</v>
      </c>
      <c r="B230" s="6" t="s">
        <v>11</v>
      </c>
      <c r="C230" s="7" t="s">
        <v>225</v>
      </c>
      <c r="D230" s="8" t="s">
        <v>226</v>
      </c>
      <c r="E230" s="8">
        <v>2</v>
      </c>
      <c r="F230" s="13" t="s">
        <v>27</v>
      </c>
      <c r="G230" s="10" t="s">
        <v>14</v>
      </c>
      <c r="H230" s="10" t="s">
        <v>15</v>
      </c>
      <c r="I230" s="10" t="s">
        <v>16</v>
      </c>
      <c r="J230" s="18">
        <v>157.52000000000001</v>
      </c>
    </row>
    <row r="231" spans="1:10" x14ac:dyDescent="0.25">
      <c r="A231" s="5" t="s">
        <v>10</v>
      </c>
      <c r="B231" s="6" t="s">
        <v>11</v>
      </c>
      <c r="C231" s="7" t="s">
        <v>225</v>
      </c>
      <c r="D231" s="8" t="s">
        <v>226</v>
      </c>
      <c r="E231" s="8">
        <v>2</v>
      </c>
      <c r="F231" s="13" t="s">
        <v>27</v>
      </c>
      <c r="G231" s="10" t="s">
        <v>14</v>
      </c>
      <c r="H231" s="10" t="s">
        <v>15</v>
      </c>
      <c r="I231" s="10" t="s">
        <v>17</v>
      </c>
      <c r="J231" s="18">
        <v>153.94999999999999</v>
      </c>
    </row>
    <row r="232" spans="1:10" x14ac:dyDescent="0.25">
      <c r="A232" s="5" t="s">
        <v>10</v>
      </c>
      <c r="B232" s="6" t="s">
        <v>11</v>
      </c>
      <c r="C232" s="7" t="s">
        <v>227</v>
      </c>
      <c r="D232" s="8" t="s">
        <v>228</v>
      </c>
      <c r="E232" s="8">
        <v>3</v>
      </c>
      <c r="F232" s="9" t="s">
        <v>60</v>
      </c>
      <c r="G232" s="10" t="s">
        <v>14</v>
      </c>
      <c r="H232" s="10" t="s">
        <v>15</v>
      </c>
      <c r="I232" s="10" t="s">
        <v>16</v>
      </c>
      <c r="J232" s="18">
        <v>121.65</v>
      </c>
    </row>
    <row r="233" spans="1:10" x14ac:dyDescent="0.25">
      <c r="A233" s="5" t="s">
        <v>10</v>
      </c>
      <c r="B233" s="6" t="s">
        <v>11</v>
      </c>
      <c r="C233" s="7" t="s">
        <v>227</v>
      </c>
      <c r="D233" s="8" t="s">
        <v>228</v>
      </c>
      <c r="E233" s="8">
        <v>3</v>
      </c>
      <c r="F233" s="9" t="s">
        <v>60</v>
      </c>
      <c r="G233" s="10" t="s">
        <v>14</v>
      </c>
      <c r="H233" s="10" t="s">
        <v>15</v>
      </c>
      <c r="I233" s="10" t="s">
        <v>17</v>
      </c>
      <c r="J233" s="18">
        <v>122.07</v>
      </c>
    </row>
    <row r="234" spans="1:10" x14ac:dyDescent="0.25">
      <c r="A234" s="5" t="s">
        <v>10</v>
      </c>
      <c r="B234" s="6" t="s">
        <v>11</v>
      </c>
      <c r="C234" s="7" t="s">
        <v>229</v>
      </c>
      <c r="D234" s="8" t="s">
        <v>230</v>
      </c>
      <c r="E234" s="8">
        <v>3</v>
      </c>
      <c r="F234" s="9" t="s">
        <v>231</v>
      </c>
      <c r="G234" s="10" t="s">
        <v>14</v>
      </c>
      <c r="H234" s="10" t="s">
        <v>15</v>
      </c>
      <c r="I234" s="10" t="s">
        <v>16</v>
      </c>
      <c r="J234" s="18">
        <v>257.2</v>
      </c>
    </row>
    <row r="235" spans="1:10" x14ac:dyDescent="0.25">
      <c r="A235" s="5" t="s">
        <v>10</v>
      </c>
      <c r="B235" s="6" t="s">
        <v>11</v>
      </c>
      <c r="C235" s="7" t="s">
        <v>229</v>
      </c>
      <c r="D235" s="8" t="s">
        <v>230</v>
      </c>
      <c r="E235" s="8">
        <v>3</v>
      </c>
      <c r="F235" s="9" t="s">
        <v>231</v>
      </c>
      <c r="G235" s="10" t="s">
        <v>14</v>
      </c>
      <c r="H235" s="10" t="s">
        <v>15</v>
      </c>
      <c r="I235" s="10" t="s">
        <v>17</v>
      </c>
      <c r="J235" s="18">
        <v>223.72</v>
      </c>
    </row>
    <row r="236" spans="1:10" x14ac:dyDescent="0.25">
      <c r="A236" s="5" t="s">
        <v>10</v>
      </c>
      <c r="B236" s="6" t="s">
        <v>11</v>
      </c>
      <c r="C236" s="7" t="s">
        <v>232</v>
      </c>
      <c r="D236" s="8" t="s">
        <v>233</v>
      </c>
      <c r="E236" s="8">
        <v>2</v>
      </c>
      <c r="F236" s="9" t="s">
        <v>32</v>
      </c>
      <c r="G236" s="10" t="s">
        <v>14</v>
      </c>
      <c r="H236" s="10" t="s">
        <v>15</v>
      </c>
      <c r="I236" s="10" t="s">
        <v>16</v>
      </c>
      <c r="J236" s="18">
        <v>302.58999999999997</v>
      </c>
    </row>
    <row r="237" spans="1:10" x14ac:dyDescent="0.25">
      <c r="A237" s="5" t="s">
        <v>10</v>
      </c>
      <c r="B237" s="6" t="s">
        <v>11</v>
      </c>
      <c r="C237" s="7" t="s">
        <v>232</v>
      </c>
      <c r="D237" s="8" t="s">
        <v>233</v>
      </c>
      <c r="E237" s="8">
        <v>2</v>
      </c>
      <c r="F237" s="9" t="s">
        <v>32</v>
      </c>
      <c r="G237" s="10" t="s">
        <v>14</v>
      </c>
      <c r="H237" s="10" t="s">
        <v>15</v>
      </c>
      <c r="I237" s="10" t="s">
        <v>17</v>
      </c>
      <c r="J237" s="18">
        <v>253.52</v>
      </c>
    </row>
    <row r="238" spans="1:10" x14ac:dyDescent="0.25">
      <c r="A238" s="5" t="s">
        <v>10</v>
      </c>
      <c r="B238" s="6" t="s">
        <v>11</v>
      </c>
      <c r="C238" s="7" t="s">
        <v>234</v>
      </c>
      <c r="D238" s="8" t="s">
        <v>235</v>
      </c>
      <c r="E238" s="8">
        <v>3</v>
      </c>
      <c r="F238" s="9" t="s">
        <v>60</v>
      </c>
      <c r="G238" s="10" t="s">
        <v>14</v>
      </c>
      <c r="H238" s="10" t="s">
        <v>15</v>
      </c>
      <c r="I238" s="10" t="s">
        <v>16</v>
      </c>
      <c r="J238" s="18">
        <v>98.61</v>
      </c>
    </row>
    <row r="239" spans="1:10" x14ac:dyDescent="0.25">
      <c r="A239" s="5" t="s">
        <v>10</v>
      </c>
      <c r="B239" s="6" t="s">
        <v>11</v>
      </c>
      <c r="C239" s="7" t="s">
        <v>234</v>
      </c>
      <c r="D239" s="8" t="s">
        <v>235</v>
      </c>
      <c r="E239" s="8">
        <v>3</v>
      </c>
      <c r="F239" s="9" t="s">
        <v>60</v>
      </c>
      <c r="G239" s="10" t="s">
        <v>14</v>
      </c>
      <c r="H239" s="10" t="s">
        <v>15</v>
      </c>
      <c r="I239" s="10" t="s">
        <v>17</v>
      </c>
      <c r="J239" s="18">
        <v>101.59</v>
      </c>
    </row>
    <row r="240" spans="1:10" x14ac:dyDescent="0.25">
      <c r="A240" s="5" t="s">
        <v>10</v>
      </c>
      <c r="B240" s="6" t="s">
        <v>11</v>
      </c>
      <c r="C240" s="7">
        <v>66715300410</v>
      </c>
      <c r="D240" s="8" t="s">
        <v>236</v>
      </c>
      <c r="E240" s="8">
        <v>2</v>
      </c>
      <c r="F240" s="9" t="s">
        <v>13</v>
      </c>
      <c r="G240" s="10" t="s">
        <v>14</v>
      </c>
      <c r="H240" s="10" t="s">
        <v>15</v>
      </c>
      <c r="I240" s="10" t="s">
        <v>16</v>
      </c>
      <c r="J240" s="18">
        <v>122.03</v>
      </c>
    </row>
    <row r="241" spans="1:10" x14ac:dyDescent="0.25">
      <c r="A241" s="5" t="s">
        <v>10</v>
      </c>
      <c r="B241" s="6" t="s">
        <v>11</v>
      </c>
      <c r="C241" s="7">
        <v>66715300410</v>
      </c>
      <c r="D241" s="8" t="s">
        <v>236</v>
      </c>
      <c r="E241" s="8">
        <v>2</v>
      </c>
      <c r="F241" s="9" t="s">
        <v>13</v>
      </c>
      <c r="G241" s="10" t="s">
        <v>14</v>
      </c>
      <c r="H241" s="10" t="s">
        <v>15</v>
      </c>
      <c r="I241" s="10" t="s">
        <v>17</v>
      </c>
      <c r="J241" s="18">
        <v>122.41</v>
      </c>
    </row>
    <row r="242" spans="1:10" x14ac:dyDescent="0.25">
      <c r="A242" s="5" t="s">
        <v>10</v>
      </c>
      <c r="B242" s="6" t="s">
        <v>11</v>
      </c>
      <c r="C242" s="7" t="s">
        <v>237</v>
      </c>
      <c r="D242" s="8" t="s">
        <v>238</v>
      </c>
      <c r="E242" s="8">
        <v>2</v>
      </c>
      <c r="F242" s="9" t="s">
        <v>13</v>
      </c>
      <c r="G242" s="10" t="s">
        <v>14</v>
      </c>
      <c r="H242" s="10" t="s">
        <v>15</v>
      </c>
      <c r="I242" s="10" t="s">
        <v>16</v>
      </c>
      <c r="J242" s="18">
        <v>112.24</v>
      </c>
    </row>
    <row r="243" spans="1:10" x14ac:dyDescent="0.25">
      <c r="A243" s="5" t="s">
        <v>10</v>
      </c>
      <c r="B243" s="6" t="s">
        <v>11</v>
      </c>
      <c r="C243" s="7" t="s">
        <v>237</v>
      </c>
      <c r="D243" s="8" t="s">
        <v>238</v>
      </c>
      <c r="E243" s="8">
        <v>2</v>
      </c>
      <c r="F243" s="9" t="s">
        <v>13</v>
      </c>
      <c r="G243" s="10" t="s">
        <v>14</v>
      </c>
      <c r="H243" s="10" t="s">
        <v>15</v>
      </c>
      <c r="I243" s="10" t="s">
        <v>17</v>
      </c>
      <c r="J243" s="18">
        <v>113.71</v>
      </c>
    </row>
    <row r="244" spans="1:10" x14ac:dyDescent="0.25">
      <c r="A244" s="5" t="s">
        <v>10</v>
      </c>
      <c r="B244" s="6" t="s">
        <v>11</v>
      </c>
      <c r="C244" s="7" t="s">
        <v>239</v>
      </c>
      <c r="D244" s="8" t="s">
        <v>240</v>
      </c>
      <c r="E244" s="8">
        <v>3</v>
      </c>
      <c r="F244" s="13" t="s">
        <v>57</v>
      </c>
      <c r="G244" s="10" t="s">
        <v>14</v>
      </c>
      <c r="H244" s="10" t="s">
        <v>15</v>
      </c>
      <c r="I244" s="10" t="s">
        <v>16</v>
      </c>
      <c r="J244" s="18">
        <v>113.31</v>
      </c>
    </row>
    <row r="245" spans="1:10" x14ac:dyDescent="0.25">
      <c r="A245" s="5" t="s">
        <v>10</v>
      </c>
      <c r="B245" s="6" t="s">
        <v>11</v>
      </c>
      <c r="C245" s="7" t="s">
        <v>239</v>
      </c>
      <c r="D245" s="8" t="s">
        <v>240</v>
      </c>
      <c r="E245" s="8">
        <v>3</v>
      </c>
      <c r="F245" s="13" t="s">
        <v>57</v>
      </c>
      <c r="G245" s="10" t="s">
        <v>14</v>
      </c>
      <c r="H245" s="10" t="s">
        <v>15</v>
      </c>
      <c r="I245" s="10" t="s">
        <v>17</v>
      </c>
      <c r="J245" s="18">
        <v>114.65</v>
      </c>
    </row>
    <row r="246" spans="1:10" x14ac:dyDescent="0.25">
      <c r="A246" s="5" t="s">
        <v>10</v>
      </c>
      <c r="B246" s="6" t="s">
        <v>11</v>
      </c>
      <c r="C246" s="7">
        <v>71197891471</v>
      </c>
      <c r="D246" s="8" t="s">
        <v>241</v>
      </c>
      <c r="E246" s="8">
        <v>3</v>
      </c>
      <c r="F246" s="12" t="s">
        <v>22</v>
      </c>
      <c r="G246" s="10" t="s">
        <v>14</v>
      </c>
      <c r="H246" s="10" t="s">
        <v>15</v>
      </c>
      <c r="I246" s="10" t="s">
        <v>16</v>
      </c>
      <c r="J246" s="18">
        <v>101.06</v>
      </c>
    </row>
    <row r="247" spans="1:10" x14ac:dyDescent="0.25">
      <c r="A247" s="5" t="s">
        <v>10</v>
      </c>
      <c r="B247" s="6" t="s">
        <v>11</v>
      </c>
      <c r="C247" s="7">
        <v>71197891471</v>
      </c>
      <c r="D247" s="8" t="s">
        <v>241</v>
      </c>
      <c r="E247" s="8">
        <v>3</v>
      </c>
      <c r="F247" s="12" t="s">
        <v>22</v>
      </c>
      <c r="G247" s="10" t="s">
        <v>14</v>
      </c>
      <c r="H247" s="10" t="s">
        <v>15</v>
      </c>
      <c r="I247" s="10" t="s">
        <v>17</v>
      </c>
      <c r="J247" s="18">
        <v>103.77</v>
      </c>
    </row>
    <row r="248" spans="1:10" x14ac:dyDescent="0.25">
      <c r="A248" s="5" t="s">
        <v>10</v>
      </c>
      <c r="B248" s="6" t="s">
        <v>11</v>
      </c>
      <c r="C248" s="7" t="s">
        <v>242</v>
      </c>
      <c r="D248" s="8" t="s">
        <v>243</v>
      </c>
      <c r="E248" s="8">
        <v>3</v>
      </c>
      <c r="F248" s="12" t="s">
        <v>65</v>
      </c>
      <c r="G248" s="10" t="s">
        <v>14</v>
      </c>
      <c r="H248" s="10" t="s">
        <v>15</v>
      </c>
      <c r="I248" s="10" t="s">
        <v>16</v>
      </c>
      <c r="J248" s="18">
        <f>149.51+181.46</f>
        <v>330.97</v>
      </c>
    </row>
    <row r="249" spans="1:10" x14ac:dyDescent="0.25">
      <c r="A249" s="5" t="s">
        <v>10</v>
      </c>
      <c r="B249" s="6" t="s">
        <v>11</v>
      </c>
      <c r="C249" s="7" t="s">
        <v>242</v>
      </c>
      <c r="D249" s="8" t="s">
        <v>243</v>
      </c>
      <c r="E249" s="8">
        <v>3</v>
      </c>
      <c r="F249" s="12" t="s">
        <v>65</v>
      </c>
      <c r="G249" s="10" t="s">
        <v>14</v>
      </c>
      <c r="H249" s="10" t="s">
        <v>15</v>
      </c>
      <c r="I249" s="10" t="s">
        <v>17</v>
      </c>
      <c r="J249" s="18">
        <v>269.73</v>
      </c>
    </row>
    <row r="250" spans="1:10" x14ac:dyDescent="0.25">
      <c r="A250" s="5" t="s">
        <v>10</v>
      </c>
      <c r="B250" s="6" t="s">
        <v>11</v>
      </c>
      <c r="C250" s="7" t="s">
        <v>244</v>
      </c>
      <c r="D250" s="8" t="s">
        <v>245</v>
      </c>
      <c r="E250" s="8">
        <v>2</v>
      </c>
      <c r="F250" s="9" t="s">
        <v>13</v>
      </c>
      <c r="G250" s="10" t="s">
        <v>14</v>
      </c>
      <c r="H250" s="10" t="s">
        <v>15</v>
      </c>
      <c r="I250" s="10" t="s">
        <v>16</v>
      </c>
      <c r="J250" s="18">
        <v>138.35</v>
      </c>
    </row>
    <row r="251" spans="1:10" x14ac:dyDescent="0.25">
      <c r="A251" s="5" t="s">
        <v>10</v>
      </c>
      <c r="B251" s="6" t="s">
        <v>11</v>
      </c>
      <c r="C251" s="7" t="s">
        <v>244</v>
      </c>
      <c r="D251" s="8" t="s">
        <v>245</v>
      </c>
      <c r="E251" s="8">
        <v>2</v>
      </c>
      <c r="F251" s="9" t="s">
        <v>13</v>
      </c>
      <c r="G251" s="10" t="s">
        <v>14</v>
      </c>
      <c r="H251" s="10" t="s">
        <v>15</v>
      </c>
      <c r="I251" s="10" t="s">
        <v>17</v>
      </c>
      <c r="J251" s="18">
        <v>136.91999999999999</v>
      </c>
    </row>
    <row r="252" spans="1:10" x14ac:dyDescent="0.25">
      <c r="A252" s="5" t="s">
        <v>10</v>
      </c>
      <c r="B252" s="6" t="s">
        <v>11</v>
      </c>
      <c r="C252" s="7">
        <v>11141755440</v>
      </c>
      <c r="D252" s="8" t="s">
        <v>246</v>
      </c>
      <c r="E252" s="8">
        <v>3</v>
      </c>
      <c r="F252" s="9" t="s">
        <v>247</v>
      </c>
      <c r="G252" s="10" t="s">
        <v>14</v>
      </c>
      <c r="H252" s="10" t="s">
        <v>15</v>
      </c>
      <c r="I252" s="10" t="s">
        <v>16</v>
      </c>
      <c r="J252" s="18">
        <f>189.52+286.26</f>
        <v>475.78</v>
      </c>
    </row>
    <row r="253" spans="1:10" x14ac:dyDescent="0.25">
      <c r="A253" s="5" t="s">
        <v>10</v>
      </c>
      <c r="B253" s="6" t="s">
        <v>11</v>
      </c>
      <c r="C253" s="7">
        <v>11141755440</v>
      </c>
      <c r="D253" s="8" t="s">
        <v>246</v>
      </c>
      <c r="E253" s="8">
        <v>3</v>
      </c>
      <c r="F253" s="9" t="s">
        <v>247</v>
      </c>
      <c r="G253" s="10" t="s">
        <v>14</v>
      </c>
      <c r="H253" s="10" t="s">
        <v>15</v>
      </c>
      <c r="I253" s="10" t="s">
        <v>17</v>
      </c>
      <c r="J253" s="18">
        <v>352.48</v>
      </c>
    </row>
    <row r="254" spans="1:10" x14ac:dyDescent="0.25">
      <c r="A254" s="5" t="s">
        <v>10</v>
      </c>
      <c r="B254" s="6" t="s">
        <v>11</v>
      </c>
      <c r="C254" s="7">
        <v>82203210400</v>
      </c>
      <c r="D254" s="8" t="s">
        <v>248</v>
      </c>
      <c r="E254" s="8">
        <v>2</v>
      </c>
      <c r="F254" s="9" t="s">
        <v>32</v>
      </c>
      <c r="G254" s="10" t="s">
        <v>14</v>
      </c>
      <c r="H254" s="10" t="s">
        <v>15</v>
      </c>
      <c r="I254" s="10" t="s">
        <v>16</v>
      </c>
      <c r="J254" s="18">
        <v>282.33</v>
      </c>
    </row>
    <row r="255" spans="1:10" x14ac:dyDescent="0.25">
      <c r="A255" s="5" t="s">
        <v>10</v>
      </c>
      <c r="B255" s="6" t="s">
        <v>11</v>
      </c>
      <c r="C255" s="7">
        <v>82203210400</v>
      </c>
      <c r="D255" s="8" t="s">
        <v>248</v>
      </c>
      <c r="E255" s="8">
        <v>2</v>
      </c>
      <c r="F255" s="9" t="s">
        <v>32</v>
      </c>
      <c r="G255" s="10" t="s">
        <v>14</v>
      </c>
      <c r="H255" s="10" t="s">
        <v>15</v>
      </c>
      <c r="I255" s="10" t="s">
        <v>17</v>
      </c>
      <c r="J255" s="18">
        <v>240.46</v>
      </c>
    </row>
    <row r="256" spans="1:10" x14ac:dyDescent="0.25">
      <c r="A256" s="5" t="s">
        <v>10</v>
      </c>
      <c r="B256" s="6" t="s">
        <v>11</v>
      </c>
      <c r="C256" s="7" t="s">
        <v>249</v>
      </c>
      <c r="D256" s="8" t="s">
        <v>250</v>
      </c>
      <c r="E256" s="8">
        <v>3</v>
      </c>
      <c r="F256" s="9" t="s">
        <v>60</v>
      </c>
      <c r="G256" s="10" t="s">
        <v>14</v>
      </c>
      <c r="H256" s="10" t="s">
        <v>15</v>
      </c>
      <c r="I256" s="10" t="s">
        <v>16</v>
      </c>
      <c r="J256" s="18">
        <v>121.65</v>
      </c>
    </row>
    <row r="257" spans="1:10" x14ac:dyDescent="0.25">
      <c r="A257" s="5" t="s">
        <v>10</v>
      </c>
      <c r="B257" s="6" t="s">
        <v>11</v>
      </c>
      <c r="C257" s="7" t="s">
        <v>249</v>
      </c>
      <c r="D257" s="8" t="s">
        <v>250</v>
      </c>
      <c r="E257" s="8">
        <v>3</v>
      </c>
      <c r="F257" s="9" t="s">
        <v>60</v>
      </c>
      <c r="G257" s="10" t="s">
        <v>14</v>
      </c>
      <c r="H257" s="10" t="s">
        <v>15</v>
      </c>
      <c r="I257" s="10" t="s">
        <v>17</v>
      </c>
      <c r="J257" s="18">
        <v>122.07</v>
      </c>
    </row>
    <row r="258" spans="1:10" x14ac:dyDescent="0.25">
      <c r="A258" s="5" t="s">
        <v>10</v>
      </c>
      <c r="B258" s="6" t="s">
        <v>11</v>
      </c>
      <c r="C258" s="7" t="s">
        <v>251</v>
      </c>
      <c r="D258" s="14" t="s">
        <v>252</v>
      </c>
      <c r="E258" s="8">
        <v>3</v>
      </c>
      <c r="F258" s="12" t="s">
        <v>96</v>
      </c>
      <c r="G258" s="10" t="s">
        <v>14</v>
      </c>
      <c r="H258" s="10" t="s">
        <v>15</v>
      </c>
      <c r="I258" s="10" t="s">
        <v>16</v>
      </c>
      <c r="J258" s="18">
        <v>123.09</v>
      </c>
    </row>
    <row r="259" spans="1:10" x14ac:dyDescent="0.25">
      <c r="A259" s="5" t="s">
        <v>10</v>
      </c>
      <c r="B259" s="6" t="s">
        <v>11</v>
      </c>
      <c r="C259" s="7" t="s">
        <v>251</v>
      </c>
      <c r="D259" s="14" t="s">
        <v>252</v>
      </c>
      <c r="E259" s="8">
        <v>3</v>
      </c>
      <c r="F259" s="12" t="s">
        <v>96</v>
      </c>
      <c r="G259" s="10" t="s">
        <v>14</v>
      </c>
      <c r="H259" s="10" t="s">
        <v>15</v>
      </c>
      <c r="I259" s="10" t="s">
        <v>17</v>
      </c>
      <c r="J259" s="18">
        <v>123.35</v>
      </c>
    </row>
    <row r="260" spans="1:10" x14ac:dyDescent="0.25">
      <c r="A260" s="5" t="s">
        <v>10</v>
      </c>
      <c r="B260" s="6" t="s">
        <v>11</v>
      </c>
      <c r="C260" s="7">
        <v>50934384487</v>
      </c>
      <c r="D260" s="8" t="s">
        <v>253</v>
      </c>
      <c r="E260" s="8">
        <v>2</v>
      </c>
      <c r="F260" s="13" t="s">
        <v>27</v>
      </c>
      <c r="G260" s="10" t="s">
        <v>14</v>
      </c>
      <c r="H260" s="10" t="s">
        <v>15</v>
      </c>
      <c r="I260" s="10" t="s">
        <v>16</v>
      </c>
      <c r="J260" s="18">
        <v>0</v>
      </c>
    </row>
    <row r="261" spans="1:10" x14ac:dyDescent="0.25">
      <c r="A261" s="5" t="s">
        <v>10</v>
      </c>
      <c r="B261" s="6" t="s">
        <v>11</v>
      </c>
      <c r="C261" s="7">
        <v>50934384487</v>
      </c>
      <c r="D261" s="8" t="s">
        <v>253</v>
      </c>
      <c r="E261" s="8">
        <v>2</v>
      </c>
      <c r="F261" s="13" t="s">
        <v>27</v>
      </c>
      <c r="G261" s="10" t="s">
        <v>14</v>
      </c>
      <c r="H261" s="10" t="s">
        <v>15</v>
      </c>
      <c r="I261" s="10" t="s">
        <v>17</v>
      </c>
      <c r="J261" s="18">
        <v>0</v>
      </c>
    </row>
    <row r="262" spans="1:10" x14ac:dyDescent="0.25">
      <c r="A262" s="5" t="s">
        <v>10</v>
      </c>
      <c r="B262" s="6" t="s">
        <v>11</v>
      </c>
      <c r="C262" s="7" t="s">
        <v>254</v>
      </c>
      <c r="D262" s="8" t="s">
        <v>255</v>
      </c>
      <c r="E262" s="8">
        <v>2</v>
      </c>
      <c r="F262" s="9" t="s">
        <v>13</v>
      </c>
      <c r="G262" s="10" t="s">
        <v>14</v>
      </c>
      <c r="H262" s="10" t="s">
        <v>15</v>
      </c>
      <c r="I262" s="10" t="s">
        <v>16</v>
      </c>
      <c r="J262" s="18">
        <v>141.62</v>
      </c>
    </row>
    <row r="263" spans="1:10" x14ac:dyDescent="0.25">
      <c r="A263" s="5" t="s">
        <v>10</v>
      </c>
      <c r="B263" s="6" t="s">
        <v>11</v>
      </c>
      <c r="C263" s="7" t="s">
        <v>254</v>
      </c>
      <c r="D263" s="8" t="s">
        <v>255</v>
      </c>
      <c r="E263" s="8">
        <v>2</v>
      </c>
      <c r="F263" s="9" t="s">
        <v>13</v>
      </c>
      <c r="G263" s="10" t="s">
        <v>14</v>
      </c>
      <c r="H263" s="10" t="s">
        <v>15</v>
      </c>
      <c r="I263" s="10" t="s">
        <v>17</v>
      </c>
      <c r="J263" s="18">
        <v>139.82</v>
      </c>
    </row>
    <row r="264" spans="1:10" x14ac:dyDescent="0.25">
      <c r="A264" s="5" t="s">
        <v>10</v>
      </c>
      <c r="B264" s="6" t="s">
        <v>11</v>
      </c>
      <c r="C264" s="7" t="s">
        <v>256</v>
      </c>
      <c r="D264" s="8" t="s">
        <v>257</v>
      </c>
      <c r="E264" s="8">
        <v>2</v>
      </c>
      <c r="F264" s="12" t="s">
        <v>52</v>
      </c>
      <c r="G264" s="10" t="s">
        <v>14</v>
      </c>
      <c r="H264" s="10" t="s">
        <v>15</v>
      </c>
      <c r="I264" s="10" t="s">
        <v>16</v>
      </c>
      <c r="J264" s="18">
        <v>137.96</v>
      </c>
    </row>
    <row r="265" spans="1:10" x14ac:dyDescent="0.25">
      <c r="A265" s="5" t="s">
        <v>10</v>
      </c>
      <c r="B265" s="6" t="s">
        <v>11</v>
      </c>
      <c r="C265" s="7" t="s">
        <v>256</v>
      </c>
      <c r="D265" s="8" t="s">
        <v>257</v>
      </c>
      <c r="E265" s="8">
        <v>2</v>
      </c>
      <c r="F265" s="12" t="s">
        <v>52</v>
      </c>
      <c r="G265" s="10" t="s">
        <v>14</v>
      </c>
      <c r="H265" s="10" t="s">
        <v>15</v>
      </c>
      <c r="I265" s="10" t="s">
        <v>17</v>
      </c>
      <c r="J265" s="18">
        <v>136.57</v>
      </c>
    </row>
    <row r="266" spans="1:10" x14ac:dyDescent="0.25">
      <c r="A266" s="5" t="s">
        <v>10</v>
      </c>
      <c r="B266" s="6" t="s">
        <v>11</v>
      </c>
      <c r="C266" s="7" t="s">
        <v>258</v>
      </c>
      <c r="D266" s="14" t="s">
        <v>259</v>
      </c>
      <c r="E266" s="8">
        <v>2</v>
      </c>
      <c r="F266" s="13" t="s">
        <v>27</v>
      </c>
      <c r="G266" s="10" t="s">
        <v>14</v>
      </c>
      <c r="H266" s="10" t="s">
        <v>15</v>
      </c>
      <c r="I266" s="10" t="s">
        <v>16</v>
      </c>
      <c r="J266" s="18">
        <v>176.43</v>
      </c>
    </row>
    <row r="267" spans="1:10" x14ac:dyDescent="0.25">
      <c r="A267" s="5" t="s">
        <v>10</v>
      </c>
      <c r="B267" s="6" t="s">
        <v>11</v>
      </c>
      <c r="C267" s="7" t="s">
        <v>258</v>
      </c>
      <c r="D267" s="14" t="s">
        <v>259</v>
      </c>
      <c r="E267" s="8">
        <v>2</v>
      </c>
      <c r="F267" s="13" t="s">
        <v>27</v>
      </c>
      <c r="G267" s="10" t="s">
        <v>14</v>
      </c>
      <c r="H267" s="10" t="s">
        <v>15</v>
      </c>
      <c r="I267" s="10" t="s">
        <v>17</v>
      </c>
      <c r="J267" s="18">
        <v>169.86</v>
      </c>
    </row>
    <row r="268" spans="1:10" x14ac:dyDescent="0.25">
      <c r="A268" s="5" t="s">
        <v>10</v>
      </c>
      <c r="B268" s="6" t="s">
        <v>11</v>
      </c>
      <c r="C268" s="7" t="s">
        <v>260</v>
      </c>
      <c r="D268" s="8" t="s">
        <v>261</v>
      </c>
      <c r="E268" s="8">
        <v>2</v>
      </c>
      <c r="F268" s="12" t="s">
        <v>71</v>
      </c>
      <c r="G268" s="10" t="s">
        <v>14</v>
      </c>
      <c r="H268" s="10" t="s">
        <v>15</v>
      </c>
      <c r="I268" s="10" t="s">
        <v>16</v>
      </c>
      <c r="J268" s="18">
        <v>326.75</v>
      </c>
    </row>
    <row r="269" spans="1:10" x14ac:dyDescent="0.25">
      <c r="A269" s="5" t="s">
        <v>10</v>
      </c>
      <c r="B269" s="6" t="s">
        <v>11</v>
      </c>
      <c r="C269" s="7" t="s">
        <v>260</v>
      </c>
      <c r="D269" s="8" t="s">
        <v>261</v>
      </c>
      <c r="E269" s="8">
        <v>2</v>
      </c>
      <c r="F269" s="12" t="s">
        <v>71</v>
      </c>
      <c r="G269" s="10" t="s">
        <v>14</v>
      </c>
      <c r="H269" s="10" t="s">
        <v>15</v>
      </c>
      <c r="I269" s="10" t="s">
        <v>17</v>
      </c>
      <c r="J269" s="18">
        <v>267.32</v>
      </c>
    </row>
    <row r="270" spans="1:10" x14ac:dyDescent="0.25">
      <c r="A270" s="5" t="s">
        <v>10</v>
      </c>
      <c r="B270" s="6" t="s">
        <v>11</v>
      </c>
      <c r="C270" s="7" t="s">
        <v>262</v>
      </c>
      <c r="D270" s="8" t="s">
        <v>263</v>
      </c>
      <c r="E270" s="8">
        <v>2</v>
      </c>
      <c r="F270" s="9" t="s">
        <v>13</v>
      </c>
      <c r="G270" s="10" t="s">
        <v>14</v>
      </c>
      <c r="H270" s="10" t="s">
        <v>15</v>
      </c>
      <c r="I270" s="10" t="s">
        <v>16</v>
      </c>
      <c r="J270" s="18">
        <f>88.56+162.29</f>
        <v>250.85</v>
      </c>
    </row>
    <row r="271" spans="1:10" x14ac:dyDescent="0.25">
      <c r="A271" s="5" t="s">
        <v>10</v>
      </c>
      <c r="B271" s="6" t="s">
        <v>11</v>
      </c>
      <c r="C271" s="7" t="s">
        <v>262</v>
      </c>
      <c r="D271" s="8" t="s">
        <v>263</v>
      </c>
      <c r="E271" s="8">
        <v>2</v>
      </c>
      <c r="F271" s="9" t="s">
        <v>13</v>
      </c>
      <c r="G271" s="10" t="s">
        <v>14</v>
      </c>
      <c r="H271" s="10" t="s">
        <v>15</v>
      </c>
      <c r="I271" s="10" t="s">
        <v>17</v>
      </c>
      <c r="J271" s="18">
        <v>219.48</v>
      </c>
    </row>
    <row r="272" spans="1:10" x14ac:dyDescent="0.25">
      <c r="A272" s="5" t="s">
        <v>10</v>
      </c>
      <c r="B272" s="6" t="s">
        <v>11</v>
      </c>
      <c r="C272" s="7" t="s">
        <v>264</v>
      </c>
      <c r="D272" s="8" t="s">
        <v>265</v>
      </c>
      <c r="E272" s="8">
        <v>3</v>
      </c>
      <c r="F272" s="9" t="s">
        <v>60</v>
      </c>
      <c r="G272" s="10" t="s">
        <v>14</v>
      </c>
      <c r="H272" s="10" t="s">
        <v>15</v>
      </c>
      <c r="I272" s="10" t="s">
        <v>16</v>
      </c>
      <c r="J272" s="18">
        <v>97.18</v>
      </c>
    </row>
    <row r="273" spans="1:10" x14ac:dyDescent="0.25">
      <c r="A273" s="5" t="s">
        <v>10</v>
      </c>
      <c r="B273" s="6" t="s">
        <v>11</v>
      </c>
      <c r="C273" s="7" t="s">
        <v>264</v>
      </c>
      <c r="D273" s="8" t="s">
        <v>265</v>
      </c>
      <c r="E273" s="8">
        <v>3</v>
      </c>
      <c r="F273" s="9" t="s">
        <v>60</v>
      </c>
      <c r="G273" s="10" t="s">
        <v>14</v>
      </c>
      <c r="H273" s="10" t="s">
        <v>15</v>
      </c>
      <c r="I273" s="10" t="s">
        <v>17</v>
      </c>
      <c r="J273" s="18">
        <v>100.32</v>
      </c>
    </row>
    <row r="274" spans="1:10" x14ac:dyDescent="0.25">
      <c r="A274" s="5" t="s">
        <v>10</v>
      </c>
      <c r="B274" s="6" t="s">
        <v>11</v>
      </c>
      <c r="C274" s="7" t="s">
        <v>266</v>
      </c>
      <c r="D274" s="8" t="s">
        <v>267</v>
      </c>
      <c r="E274" s="8">
        <v>3</v>
      </c>
      <c r="F274" s="12" t="s">
        <v>22</v>
      </c>
      <c r="G274" s="10" t="s">
        <v>14</v>
      </c>
      <c r="H274" s="10" t="s">
        <v>15</v>
      </c>
      <c r="I274" s="10" t="s">
        <v>16</v>
      </c>
      <c r="J274" s="18">
        <v>91.2</v>
      </c>
    </row>
    <row r="275" spans="1:10" x14ac:dyDescent="0.25">
      <c r="A275" s="5" t="s">
        <v>10</v>
      </c>
      <c r="B275" s="6" t="s">
        <v>11</v>
      </c>
      <c r="C275" s="7" t="s">
        <v>266</v>
      </c>
      <c r="D275" s="8" t="s">
        <v>267</v>
      </c>
      <c r="E275" s="8">
        <v>3</v>
      </c>
      <c r="F275" s="12" t="s">
        <v>22</v>
      </c>
      <c r="G275" s="10" t="s">
        <v>14</v>
      </c>
      <c r="H275" s="10" t="s">
        <v>15</v>
      </c>
      <c r="I275" s="10" t="s">
        <v>17</v>
      </c>
      <c r="J275" s="18">
        <v>95.01</v>
      </c>
    </row>
    <row r="276" spans="1:10" x14ac:dyDescent="0.25">
      <c r="A276" s="5" t="s">
        <v>10</v>
      </c>
      <c r="B276" s="6" t="s">
        <v>11</v>
      </c>
      <c r="C276" s="7" t="s">
        <v>268</v>
      </c>
      <c r="D276" s="8" t="s">
        <v>269</v>
      </c>
      <c r="E276" s="8">
        <v>3</v>
      </c>
      <c r="F276" s="12" t="s">
        <v>270</v>
      </c>
      <c r="G276" s="10" t="s">
        <v>14</v>
      </c>
      <c r="H276" s="10" t="s">
        <v>15</v>
      </c>
      <c r="I276" s="10" t="s">
        <v>16</v>
      </c>
      <c r="J276" s="18">
        <v>97.18</v>
      </c>
    </row>
    <row r="277" spans="1:10" x14ac:dyDescent="0.25">
      <c r="A277" s="5" t="s">
        <v>10</v>
      </c>
      <c r="B277" s="6" t="s">
        <v>11</v>
      </c>
      <c r="C277" s="7" t="s">
        <v>268</v>
      </c>
      <c r="D277" s="8" t="s">
        <v>269</v>
      </c>
      <c r="E277" s="8">
        <v>3</v>
      </c>
      <c r="F277" s="12" t="s">
        <v>270</v>
      </c>
      <c r="G277" s="10" t="s">
        <v>14</v>
      </c>
      <c r="H277" s="10" t="s">
        <v>15</v>
      </c>
      <c r="I277" s="10" t="s">
        <v>17</v>
      </c>
      <c r="J277" s="18">
        <v>100.32</v>
      </c>
    </row>
    <row r="278" spans="1:10" x14ac:dyDescent="0.25">
      <c r="A278" s="5" t="s">
        <v>10</v>
      </c>
      <c r="B278" s="6" t="s">
        <v>11</v>
      </c>
      <c r="C278" s="7" t="s">
        <v>271</v>
      </c>
      <c r="D278" s="8" t="s">
        <v>272</v>
      </c>
      <c r="E278" s="8">
        <v>2</v>
      </c>
      <c r="F278" s="9" t="s">
        <v>13</v>
      </c>
      <c r="G278" s="10" t="s">
        <v>14</v>
      </c>
      <c r="H278" s="10" t="s">
        <v>15</v>
      </c>
      <c r="I278" s="10" t="s">
        <v>16</v>
      </c>
      <c r="J278" s="18">
        <v>112.24</v>
      </c>
    </row>
    <row r="279" spans="1:10" x14ac:dyDescent="0.25">
      <c r="A279" s="5" t="s">
        <v>10</v>
      </c>
      <c r="B279" s="6" t="s">
        <v>11</v>
      </c>
      <c r="C279" s="7" t="s">
        <v>271</v>
      </c>
      <c r="D279" s="8" t="s">
        <v>272</v>
      </c>
      <c r="E279" s="8">
        <v>2</v>
      </c>
      <c r="F279" s="9" t="s">
        <v>13</v>
      </c>
      <c r="G279" s="10" t="s">
        <v>14</v>
      </c>
      <c r="H279" s="10" t="s">
        <v>15</v>
      </c>
      <c r="I279" s="10" t="s">
        <v>17</v>
      </c>
      <c r="J279" s="18">
        <v>113.71</v>
      </c>
    </row>
    <row r="280" spans="1:10" x14ac:dyDescent="0.25">
      <c r="A280" s="5" t="s">
        <v>10</v>
      </c>
      <c r="B280" s="6" t="s">
        <v>11</v>
      </c>
      <c r="C280" s="7">
        <v>76931382420</v>
      </c>
      <c r="D280" s="8" t="s">
        <v>273</v>
      </c>
      <c r="E280" s="8">
        <v>2</v>
      </c>
      <c r="F280" s="13" t="s">
        <v>27</v>
      </c>
      <c r="G280" s="10" t="s">
        <v>14</v>
      </c>
      <c r="H280" s="10" t="s">
        <v>15</v>
      </c>
      <c r="I280" s="10" t="s">
        <v>16</v>
      </c>
      <c r="J280" s="18">
        <v>164.82</v>
      </c>
    </row>
    <row r="281" spans="1:10" x14ac:dyDescent="0.25">
      <c r="A281" s="5" t="s">
        <v>10</v>
      </c>
      <c r="B281" s="6" t="s">
        <v>11</v>
      </c>
      <c r="C281" s="7">
        <v>76931382420</v>
      </c>
      <c r="D281" s="8" t="s">
        <v>273</v>
      </c>
      <c r="E281" s="8">
        <v>2</v>
      </c>
      <c r="F281" s="13" t="s">
        <v>27</v>
      </c>
      <c r="G281" s="10" t="s">
        <v>14</v>
      </c>
      <c r="H281" s="10" t="s">
        <v>15</v>
      </c>
      <c r="I281" s="10" t="s">
        <v>17</v>
      </c>
      <c r="J281" s="18">
        <v>160.44999999999999</v>
      </c>
    </row>
    <row r="282" spans="1:10" x14ac:dyDescent="0.25">
      <c r="A282" s="20" t="s">
        <v>10</v>
      </c>
      <c r="B282" s="21" t="s">
        <v>11</v>
      </c>
      <c r="C282" s="7" t="s">
        <v>274</v>
      </c>
      <c r="D282" s="8" t="s">
        <v>275</v>
      </c>
      <c r="E282" s="22">
        <v>2</v>
      </c>
      <c r="F282" s="9" t="s">
        <v>13</v>
      </c>
      <c r="G282" s="10" t="s">
        <v>14</v>
      </c>
      <c r="H282" s="10" t="s">
        <v>15</v>
      </c>
      <c r="I282" s="10" t="s">
        <v>16</v>
      </c>
      <c r="J282" s="18">
        <v>60.4</v>
      </c>
    </row>
    <row r="283" spans="1:10" x14ac:dyDescent="0.25">
      <c r="A283" s="20" t="s">
        <v>10</v>
      </c>
      <c r="B283" s="21" t="s">
        <v>11</v>
      </c>
      <c r="C283" s="7" t="s">
        <v>274</v>
      </c>
      <c r="D283" s="8" t="s">
        <v>275</v>
      </c>
      <c r="E283" s="22">
        <v>2</v>
      </c>
      <c r="F283" s="9" t="s">
        <v>13</v>
      </c>
      <c r="G283" s="10" t="s">
        <v>14</v>
      </c>
      <c r="H283" s="10" t="s">
        <v>15</v>
      </c>
      <c r="I283" s="10" t="s">
        <v>17</v>
      </c>
      <c r="J283" s="18">
        <v>64.430000000000007</v>
      </c>
    </row>
    <row r="284" spans="1:10" x14ac:dyDescent="0.25">
      <c r="A284" s="5" t="s">
        <v>10</v>
      </c>
      <c r="B284" s="6" t="s">
        <v>11</v>
      </c>
      <c r="C284" s="7">
        <v>89866681491</v>
      </c>
      <c r="D284" s="8" t="s">
        <v>276</v>
      </c>
      <c r="E284" s="8">
        <v>2</v>
      </c>
      <c r="F284" s="9" t="s">
        <v>13</v>
      </c>
      <c r="G284" s="10" t="s">
        <v>14</v>
      </c>
      <c r="H284" s="10" t="s">
        <v>15</v>
      </c>
      <c r="I284" s="10" t="s">
        <v>16</v>
      </c>
      <c r="J284" s="18">
        <v>112.24</v>
      </c>
    </row>
    <row r="285" spans="1:10" x14ac:dyDescent="0.25">
      <c r="A285" s="5" t="s">
        <v>10</v>
      </c>
      <c r="B285" s="6" t="s">
        <v>11</v>
      </c>
      <c r="C285" s="7">
        <v>89866681491</v>
      </c>
      <c r="D285" s="8" t="s">
        <v>276</v>
      </c>
      <c r="E285" s="8">
        <v>2</v>
      </c>
      <c r="F285" s="9" t="s">
        <v>13</v>
      </c>
      <c r="G285" s="10" t="s">
        <v>14</v>
      </c>
      <c r="H285" s="10" t="s">
        <v>15</v>
      </c>
      <c r="I285" s="10" t="s">
        <v>17</v>
      </c>
      <c r="J285" s="18">
        <v>113.71</v>
      </c>
    </row>
  </sheetData>
  <protectedRanges>
    <protectedRange sqref="J11 A11:F11 H11" name="Intervalo1_2"/>
  </protectedRange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fitToHeight="0" orientation="landscape" horizontalDpi="4294967294" verticalDpi="4294967294" r:id="rId1"/>
  <rowBreaks count="4" manualBreakCount="4">
    <brk id="50" max="9" man="1"/>
    <brk id="109" max="9" man="1"/>
    <brk id="170" max="9" man="1"/>
    <brk id="233" max="9" man="1"/>
  </rowBreaks>
  <colBreaks count="1" manualBreakCount="1">
    <brk id="16" max="2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 pesso ANEXO III</vt:lpstr>
      <vt:lpstr>'Demais despesa pesso ANEXO III'!Area_de_impressao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Regina Gomes de Oliveira</dc:creator>
  <cp:lastModifiedBy>Camila Regina Gomes de Oliveira</cp:lastModifiedBy>
  <dcterms:created xsi:type="dcterms:W3CDTF">2020-08-17T10:44:59Z</dcterms:created>
  <dcterms:modified xsi:type="dcterms:W3CDTF">2020-08-17T10:45:30Z</dcterms:modified>
</cp:coreProperties>
</file>