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Duodécimo Portal " sheetId="3" r:id="rId1"/>
  </sheets>
  <definedNames>
    <definedName name="_xlnm.Print_Area" localSheetId="0">'Duodécimo Portal '!$A$31:$F$36</definedName>
  </definedNames>
  <calcPr calcId="144525"/>
</workbook>
</file>

<file path=xl/sharedStrings.xml><?xml version="1.0" encoding="utf-8"?>
<sst xmlns="http://schemas.openxmlformats.org/spreadsheetml/2006/main" count="23" uniqueCount="23">
  <si>
    <t>Discriminação</t>
  </si>
  <si>
    <t>Duodécimo 2023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</si>
  <si>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</si>
  <si>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</si>
  <si>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</si>
  <si>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</si>
  <si>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</si>
  <si>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</si>
  <si>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</si>
  <si>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</si>
  <si>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</si>
  <si>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</si>
  <si>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</si>
  <si>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</si>
  <si>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Repasse Mensal</t>
  </si>
  <si>
    <t>Valor Previsto</t>
  </si>
  <si>
    <t>Valor Repassado</t>
  </si>
  <si>
    <t xml:space="preserve"> Montante no Ano</t>
  </si>
  <si>
    <t>Montante Previsto</t>
  </si>
  <si>
    <t>Montante Repassado</t>
  </si>
  <si>
    <t>Data da contabilização</t>
  </si>
  <si>
    <t>1. Os repasses do duodécimo deverão ocorrer até o dia 20 do mês subsequente (CF, art. 29A, § 2º, item II)</t>
  </si>
  <si>
    <t>2. Os valores dos repasses ocorridos de janeiro a março obedenceram ao previsto na LOA 2023, tendo seu valor suplementado por ocasião da publicação do decreto n 60/2023 (CF, art. 29-A).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</si>
</sst>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0_-;\-&quot;R$&quot;\ * #,##0.000_-;_-&quot;R$&quot;\ * &quot;-&quot;??_-;_-@_-"/>
    <numFmt numFmtId="181" formatCode="_-&quot;R$&quot;\ * #,##0.000_-;\-&quot;R$&quot;\ * #,##0.000_-;_-&quot;R$&quot;\ * &quot;-&quot;???_-;_-@_-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6" applyNumberFormat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17" fillId="10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58" fontId="25" fillId="0" borderId="0"/>
    <xf numFmtId="58" fontId="25" fillId="0" borderId="0"/>
    <xf numFmtId="176" fontId="2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indent="1"/>
    </xf>
    <xf numFmtId="177" fontId="3" fillId="5" borderId="9" xfId="2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right" indent="1"/>
    </xf>
    <xf numFmtId="177" fontId="0" fillId="5" borderId="9" xfId="2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58" fontId="0" fillId="6" borderId="9" xfId="0" applyNumberFormat="1" applyFill="1" applyBorder="1" applyAlignment="1">
      <alignment horizontal="center" wrapText="1"/>
    </xf>
    <xf numFmtId="58" fontId="0" fillId="6" borderId="9" xfId="0" applyNumberFormat="1" applyFont="1" applyFill="1" applyBorder="1" applyAlignment="1">
      <alignment horizontal="center"/>
    </xf>
    <xf numFmtId="58" fontId="0" fillId="6" borderId="9" xfId="0" applyNumberFormat="1" applyFill="1" applyBorder="1" applyAlignment="1">
      <alignment horizontal="center"/>
    </xf>
    <xf numFmtId="0" fontId="3" fillId="0" borderId="0" xfId="0" applyFont="1" applyFill="1" applyAlignment="1">
      <alignment wrapText="1"/>
    </xf>
    <xf numFmtId="177" fontId="3" fillId="0" borderId="0" xfId="0" applyNumberFormat="1" applyFont="1" applyFill="1" applyAlignment="1">
      <alignment wrapText="1"/>
    </xf>
    <xf numFmtId="4" fontId="0" fillId="0" borderId="0" xfId="0" applyNumberFormat="1"/>
    <xf numFmtId="177" fontId="0" fillId="0" borderId="0" xfId="0" applyNumberFormat="1"/>
    <xf numFmtId="177" fontId="0" fillId="0" borderId="0" xfId="0" applyNumberFormat="1" applyAlignment="1">
      <alignment wrapText="1"/>
    </xf>
    <xf numFmtId="177" fontId="4" fillId="0" borderId="0" xfId="0" applyNumberFormat="1" applyFont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180" fontId="0" fillId="0" borderId="0" xfId="0" applyNumberFormat="1"/>
    <xf numFmtId="181" fontId="0" fillId="0" borderId="0" xfId="0" applyNumberFormat="1"/>
  </cellXfs>
  <cellStyles count="57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5" xfId="49"/>
    <cellStyle name="Normal 2" xfId="50"/>
    <cellStyle name="Normal 2 2" xfId="51"/>
    <cellStyle name="Normal 3" xfId="52"/>
    <cellStyle name="Normal 4" xfId="53"/>
    <cellStyle name="Vírgula 2" xfId="54"/>
    <cellStyle name="Vírgula 3" xfId="55"/>
    <cellStyle name="Vírgula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pt-BR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Repasses</a:t>
            </a:r>
            <a:r>
              <a:rPr lang="pt-BR" baseline="0"/>
              <a:t> Mensais do Duodécimo - Ano 2023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"Valores Previstos"</c:f>
              <c:strCache>
                <c:ptCount val="1"/>
                <c:pt idx="0">
                  <c:v>Valores Previstos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dLbls>
            <c:delete val="1"/>
          </c:dLbls>
          <c:cat>
            <c:strRef>
              <c:f>'Duodécimo Portal '!$C$31:$N$31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'Duodécimo Portal '!$C$32:$N$32</c:f>
              <c:numCache>
                <c:formatCode>_-"R$"\ * #,##0.00_-;\-"R$"\ * #,##0.00_-;_-"R$"\ * "-"??_-;_-@_-</c:formatCode>
                <c:ptCount val="12"/>
                <c:pt idx="0">
                  <c:v>4086041.67</c:v>
                </c:pt>
                <c:pt idx="1">
                  <c:v>4086041.67</c:v>
                </c:pt>
                <c:pt idx="2">
                  <c:v>4086041.67</c:v>
                </c:pt>
                <c:pt idx="3">
                  <c:v>4086041.67</c:v>
                </c:pt>
                <c:pt idx="4">
                  <c:v>4157316.37</c:v>
                </c:pt>
                <c:pt idx="5">
                  <c:v>4100296.61</c:v>
                </c:pt>
                <c:pt idx="6">
                  <c:v>4100297.61</c:v>
                </c:pt>
                <c:pt idx="7">
                  <c:v>4100297.61</c:v>
                </c:pt>
              </c:numCache>
            </c:numRef>
          </c:val>
        </c:ser>
        <c:ser>
          <c:idx val="1"/>
          <c:order val="1"/>
          <c:tx>
            <c:strRef>
              <c:f>"Valores Repassados"</c:f>
              <c:strCache>
                <c:ptCount val="1"/>
                <c:pt idx="0">
                  <c:v>Valores Repassados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elete val="1"/>
          </c:dLbls>
          <c:cat>
            <c:strRef>
              <c:f>'Duodécimo Portal '!$C$31:$N$31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'Duodécimo Portal '!$C$33:$N$33</c:f>
              <c:numCache>
                <c:formatCode>_-"R$"\ * #,##0.00_-;\-"R$"\ * #,##0.00_-;_-"R$"\ * "-"??_-;_-@_-</c:formatCode>
                <c:ptCount val="12"/>
                <c:pt idx="0">
                  <c:v>4089041.67</c:v>
                </c:pt>
                <c:pt idx="1">
                  <c:v>4086041.67</c:v>
                </c:pt>
                <c:pt idx="2">
                  <c:v>4083041.67</c:v>
                </c:pt>
                <c:pt idx="3">
                  <c:v>4086041.67</c:v>
                </c:pt>
                <c:pt idx="4">
                  <c:v>4157316.37</c:v>
                </c:pt>
                <c:pt idx="5">
                  <c:v>4100296.61</c:v>
                </c:pt>
                <c:pt idx="6">
                  <c:v>4100296.61</c:v>
                </c:pt>
                <c:pt idx="7">
                  <c:v>4100296.61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0766208"/>
        <c:axId val="140768000"/>
      </c:barChart>
      <c:catAx>
        <c:axId val="14076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0768000"/>
        <c:crosses val="autoZero"/>
        <c:auto val="1"/>
        <c:lblAlgn val="ctr"/>
        <c:lblOffset val="100"/>
        <c:noMultiLvlLbl val="0"/>
      </c:catAx>
      <c:valAx>
        <c:axId val="140768000"/>
        <c:scaling>
          <c:orientation val="minMax"/>
          <c:min val="2500000"/>
        </c:scaling>
        <c:delete val="0"/>
        <c:axPos val="l"/>
        <c:majorGridlines/>
        <c:numFmt formatCode="_(* #,##0.00_);_(* \(#,##0.00\);_(* &quot;-&quot;??_);_(@_)" sourceLinked="0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0766208"/>
        <c:crosses val="autoZero"/>
        <c:crossBetween val="between"/>
        <c:majorUnit val="600000"/>
        <c:minorUnit val="300000"/>
      </c:valAx>
      <c:spPr>
        <a:solidFill>
          <a:schemeClr val="bg1">
            <a:lumMod val="85000"/>
            <a:alpha val="80000"/>
          </a:schemeClr>
        </a:solidFill>
        <a:ln>
          <a:noFill/>
        </a:ln>
        <a:effectLst/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pt-B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pt-BR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Montante Acumulado por Mês</a:t>
            </a:r>
            <a:r>
              <a:rPr lang="pt-BR" baseline="0"/>
              <a:t> do Duodécimo - Ano 2023</a:t>
            </a: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797925252238"/>
          <c:y val="0.144415917843389"/>
          <c:w val="0.878570413528492"/>
          <c:h val="0.69801026957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"Montante Previsto"</c:f>
              <c:strCache>
                <c:ptCount val="1"/>
                <c:pt idx="0">
                  <c:v>Montante Previsto</c:v>
                </c:pt>
              </c:strCache>
            </c:strRef>
          </c:tx>
          <c:invertIfNegative val="0"/>
          <c:dLbls>
            <c:delete val="1"/>
          </c:dLbls>
          <c:cat>
            <c:strRef>
              <c:f>'Duodécimo Portal '!$C$31:$N$31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'Duodécimo Portal '!$C$34:$N$34</c:f>
              <c:numCache>
                <c:formatCode>_-"R$"\ * #,##0.00_-;\-"R$"\ * #,##0.00_-;_-"R$"\ * "-"??_-;_-@_-</c:formatCode>
                <c:ptCount val="12"/>
                <c:pt idx="0">
                  <c:v>4086041.67</c:v>
                </c:pt>
                <c:pt idx="1">
                  <c:v>8172083.34</c:v>
                </c:pt>
                <c:pt idx="2">
                  <c:v>12258125.01</c:v>
                </c:pt>
                <c:pt idx="3">
                  <c:v>16344166.68</c:v>
                </c:pt>
                <c:pt idx="4">
                  <c:v>20501483.05</c:v>
                </c:pt>
                <c:pt idx="5">
                  <c:v>24601779.66</c:v>
                </c:pt>
                <c:pt idx="6">
                  <c:v>28702077.27</c:v>
                </c:pt>
                <c:pt idx="7">
                  <c:v>32802374.88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"Montante Repassado"</c:f>
              <c:strCache>
                <c:ptCount val="1"/>
                <c:pt idx="0">
                  <c:v>Montante Repassado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elete val="1"/>
          </c:dLbls>
          <c:cat>
            <c:strRef>
              <c:f>'Duodécimo Portal '!$C$31:$N$31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'Duodécimo Portal '!$C$35:$N$35</c:f>
              <c:numCache>
                <c:formatCode>_-"R$"\ * #,##0.00_-;\-"R$"\ * #,##0.00_-;_-"R$"\ * "-"??_-;_-@_-</c:formatCode>
                <c:ptCount val="12"/>
                <c:pt idx="0">
                  <c:v>4089041.67</c:v>
                </c:pt>
                <c:pt idx="1">
                  <c:v>8175083.34</c:v>
                </c:pt>
                <c:pt idx="2">
                  <c:v>12258125.01</c:v>
                </c:pt>
                <c:pt idx="3">
                  <c:v>16344166.68</c:v>
                </c:pt>
                <c:pt idx="4">
                  <c:v>20501483.05</c:v>
                </c:pt>
                <c:pt idx="5">
                  <c:v>24601779.66</c:v>
                </c:pt>
                <c:pt idx="6">
                  <c:v>28702076.27</c:v>
                </c:pt>
                <c:pt idx="7">
                  <c:v>32802372.88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1388416"/>
        <c:axId val="141398400"/>
      </c:barChart>
      <c:catAx>
        <c:axId val="141388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1398400"/>
        <c:crosses val="autoZero"/>
        <c:auto val="1"/>
        <c:lblAlgn val="ctr"/>
        <c:lblOffset val="100"/>
        <c:noMultiLvlLbl val="0"/>
      </c:catAx>
      <c:valAx>
        <c:axId val="141398400"/>
        <c:scaling>
          <c:orientation val="minMax"/>
          <c:max val="40000000"/>
          <c:min val="2000000"/>
        </c:scaling>
        <c:delete val="0"/>
        <c:axPos val="l"/>
        <c:majorGridlines/>
        <c:numFmt formatCode="_(* #,##0.00_);_(* \(#,##0.00\);_(* &quot;-&quot;??_);_(@_)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1388416"/>
        <c:crosses val="autoZero"/>
        <c:crossBetween val="between"/>
        <c:majorUnit val="7000000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pt-B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152400</xdr:rowOff>
    </xdr:from>
    <xdr:to>
      <xdr:col>6</xdr:col>
      <xdr:colOff>228600</xdr:colOff>
      <xdr:row>27</xdr:row>
      <xdr:rowOff>109537</xdr:rowOff>
    </xdr:to>
    <xdr:graphicFrame>
      <xdr:nvGraphicFramePr>
        <xdr:cNvPr id="2" name="Gráfico 1"/>
        <xdr:cNvGraphicFramePr/>
      </xdr:nvGraphicFramePr>
      <xdr:xfrm>
        <a:off x="0" y="1257300"/>
        <a:ext cx="9239250" cy="38239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6</xdr:row>
      <xdr:rowOff>152400</xdr:rowOff>
    </xdr:from>
    <xdr:to>
      <xdr:col>13</xdr:col>
      <xdr:colOff>1066800</xdr:colOff>
      <xdr:row>27</xdr:row>
      <xdr:rowOff>109537</xdr:rowOff>
    </xdr:to>
    <xdr:graphicFrame>
      <xdr:nvGraphicFramePr>
        <xdr:cNvPr id="7" name="Gráfico 6"/>
        <xdr:cNvGraphicFramePr/>
      </xdr:nvGraphicFramePr>
      <xdr:xfrm>
        <a:off x="9582150" y="1257300"/>
        <a:ext cx="9326880" cy="38239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723900</xdr:colOff>
      <xdr:row>0</xdr:row>
      <xdr:rowOff>0</xdr:rowOff>
    </xdr:from>
    <xdr:to>
      <xdr:col>6</xdr:col>
      <xdr:colOff>561975</xdr:colOff>
      <xdr:row>5</xdr:row>
      <xdr:rowOff>93345</xdr:rowOff>
    </xdr:to>
    <xdr:pic>
      <xdr:nvPicPr>
        <xdr:cNvPr id="8" name="Imagem 7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67420" y="0"/>
          <a:ext cx="1005205" cy="1014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showGridLines="0" tabSelected="1" zoomScale="80" zoomScaleNormal="80" topLeftCell="B16" workbookViewId="0">
      <selection activeCell="J36" sqref="J36"/>
    </sheetView>
  </sheetViews>
  <sheetFormatPr defaultColWidth="9" defaultRowHeight="14.5"/>
  <cols>
    <col min="1" max="1" width="18.1363636363636" style="2" customWidth="1"/>
    <col min="2" max="2" width="41.8636363636364" style="2" customWidth="1"/>
    <col min="3" max="3" width="15.8636363636364" style="3" customWidth="1"/>
    <col min="4" max="4" width="17.4272727272727" customWidth="1"/>
    <col min="5" max="5" width="19" customWidth="1"/>
    <col min="6" max="6" width="16.7090909090909" customWidth="1"/>
    <col min="7" max="7" width="19.4272727272727" customWidth="1"/>
    <col min="8" max="8" width="17.2909090909091" customWidth="1"/>
    <col min="9" max="9" width="18" customWidth="1"/>
    <col min="10" max="10" width="17" customWidth="1"/>
    <col min="11" max="11" width="17.8636363636364" customWidth="1"/>
    <col min="12" max="12" width="17.4272727272727" customWidth="1"/>
    <col min="13" max="13" width="19.4272727272727" customWidth="1"/>
    <col min="14" max="14" width="17" customWidth="1"/>
    <col min="15" max="15" width="18" customWidth="1"/>
  </cols>
  <sheetData>
    <row r="1" spans="1:14">
      <c r="A1" s="4"/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>
      <c r="A3" s="8"/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8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>
      <c r="A5" s="8"/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8"/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8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8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8"/>
      <c r="B9" s="9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8"/>
      <c r="B10" s="9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8"/>
      <c r="B11" s="9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8"/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8"/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8"/>
      <c r="B14" s="9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8"/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8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8"/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8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8"/>
      <c r="B20" s="9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8"/>
      <c r="B21" s="9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8"/>
      <c r="B22" s="9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8"/>
      <c r="B23" s="9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8"/>
      <c r="B24" s="9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8"/>
      <c r="B25" s="9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8"/>
      <c r="B26" s="9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8"/>
      <c r="B27" s="9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8"/>
      <c r="B28" s="9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8"/>
      <c r="B29" s="9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12" t="s">
        <v>0</v>
      </c>
      <c r="B30" s="13"/>
      <c r="C30" s="14" t="s">
        <v>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7"/>
    </row>
    <row r="31" spans="1:14">
      <c r="A31" s="16"/>
      <c r="B31" s="17"/>
      <c r="C31" s="18" t="s">
        <v>2</v>
      </c>
      <c r="D31" s="19" t="s">
        <v>3</v>
      </c>
      <c r="E31" s="19" t="s">
        <v>4</v>
      </c>
      <c r="F31" s="19" t="s">
        <v>5</v>
      </c>
      <c r="G31" s="19" t="s">
        <v>6</v>
      </c>
      <c r="H31" s="19" t="s">
        <v>7</v>
      </c>
      <c r="I31" s="19" t="s">
        <v>8</v>
      </c>
      <c r="J31" s="19" t="s">
        <v>9</v>
      </c>
      <c r="K31" s="19" t="s">
        <v>10</v>
      </c>
      <c r="L31" s="19" t="s">
        <v>11</v>
      </c>
      <c r="M31" s="19" t="s">
        <v>12</v>
      </c>
      <c r="N31" s="19" t="s">
        <v>13</v>
      </c>
    </row>
    <row r="32" ht="17.1" customHeight="1" spans="1:15">
      <c r="A32" s="20" t="s">
        <v>14</v>
      </c>
      <c r="B32" s="21" t="s">
        <v>15</v>
      </c>
      <c r="C32" s="22">
        <v>4086041.67</v>
      </c>
      <c r="D32" s="22">
        <v>4086041.67</v>
      </c>
      <c r="E32" s="22">
        <v>4086041.67</v>
      </c>
      <c r="F32" s="22">
        <v>4086041.67</v>
      </c>
      <c r="G32" s="22">
        <f>4100296.61+57019.76</f>
        <v>4157316.37</v>
      </c>
      <c r="H32" s="22">
        <v>4100296.61</v>
      </c>
      <c r="I32" s="22">
        <v>4100297.61</v>
      </c>
      <c r="J32" s="22">
        <v>4100297.61</v>
      </c>
      <c r="K32" s="22"/>
      <c r="L32" s="22"/>
      <c r="M32" s="22"/>
      <c r="N32" s="22"/>
      <c r="O32" s="34"/>
    </row>
    <row r="33" ht="17.1" customHeight="1" spans="1:15">
      <c r="A33" s="23"/>
      <c r="B33" s="24" t="s">
        <v>16</v>
      </c>
      <c r="C33" s="22">
        <v>4089041.67</v>
      </c>
      <c r="D33" s="22">
        <v>4086041.67</v>
      </c>
      <c r="E33" s="25">
        <v>4083041.67</v>
      </c>
      <c r="F33" s="25">
        <f>4083041.67+3000</f>
        <v>4086041.67</v>
      </c>
      <c r="G33" s="25">
        <v>4157316.37</v>
      </c>
      <c r="H33" s="25">
        <v>4100296.61</v>
      </c>
      <c r="I33" s="25">
        <v>4100296.61</v>
      </c>
      <c r="J33" s="25">
        <v>4100296.61</v>
      </c>
      <c r="K33" s="25"/>
      <c r="L33" s="25"/>
      <c r="M33" s="25"/>
      <c r="N33" s="25"/>
      <c r="O33" s="34"/>
    </row>
    <row r="34" ht="17.1" customHeight="1" spans="1:15">
      <c r="A34" s="20" t="s">
        <v>17</v>
      </c>
      <c r="B34" s="21" t="s">
        <v>18</v>
      </c>
      <c r="C34" s="25">
        <f>C32</f>
        <v>4086041.67</v>
      </c>
      <c r="D34" s="25">
        <f t="shared" ref="D34" si="0">IF(D33="",0,C34+D32)</f>
        <v>8172083.34</v>
      </c>
      <c r="E34" s="25">
        <f t="shared" ref="E34" si="1">IF(E33="",0,D34+E32)</f>
        <v>12258125.01</v>
      </c>
      <c r="F34" s="25">
        <f t="shared" ref="F34:N34" si="2">IF(F33="",0,E34+F32)</f>
        <v>16344166.68</v>
      </c>
      <c r="G34" s="25">
        <f t="shared" si="2"/>
        <v>20501483.05</v>
      </c>
      <c r="H34" s="25">
        <f t="shared" si="2"/>
        <v>24601779.66</v>
      </c>
      <c r="I34" s="25">
        <f t="shared" si="2"/>
        <v>28702077.27</v>
      </c>
      <c r="J34" s="25">
        <f t="shared" si="2"/>
        <v>32802374.88</v>
      </c>
      <c r="K34" s="25">
        <f t="shared" si="2"/>
        <v>0</v>
      </c>
      <c r="L34" s="25">
        <f t="shared" si="2"/>
        <v>0</v>
      </c>
      <c r="M34" s="25">
        <f t="shared" si="2"/>
        <v>0</v>
      </c>
      <c r="N34" s="25">
        <f t="shared" si="2"/>
        <v>0</v>
      </c>
      <c r="O34" s="34"/>
    </row>
    <row r="35" ht="17.1" customHeight="1" spans="1:15">
      <c r="A35" s="23"/>
      <c r="B35" s="24" t="s">
        <v>19</v>
      </c>
      <c r="C35" s="25">
        <f>IF(C33="",0,C33)</f>
        <v>4089041.67</v>
      </c>
      <c r="D35" s="25">
        <f>IF(D33="",0,C35+D33)</f>
        <v>8175083.34</v>
      </c>
      <c r="E35" s="25">
        <f>IF(E33="",0,D35+E33)</f>
        <v>12258125.01</v>
      </c>
      <c r="F35" s="25">
        <f>IF(F33="",0,E35+F33)</f>
        <v>16344166.68</v>
      </c>
      <c r="G35" s="25">
        <f>IF(G33="",0,(F35+G33))</f>
        <v>20501483.05</v>
      </c>
      <c r="H35" s="25">
        <f t="shared" ref="H35:N35" si="3">IF(H33="",0,(G35+H33))</f>
        <v>24601779.66</v>
      </c>
      <c r="I35" s="25">
        <f t="shared" si="3"/>
        <v>28702076.27</v>
      </c>
      <c r="J35" s="25">
        <f t="shared" si="3"/>
        <v>32802372.88</v>
      </c>
      <c r="K35" s="25">
        <f t="shared" si="3"/>
        <v>0</v>
      </c>
      <c r="L35" s="25">
        <f t="shared" si="3"/>
        <v>0</v>
      </c>
      <c r="M35" s="25">
        <f t="shared" si="3"/>
        <v>0</v>
      </c>
      <c r="N35" s="25">
        <f t="shared" si="3"/>
        <v>0</v>
      </c>
      <c r="O35" s="34"/>
    </row>
    <row r="36" ht="15.95" customHeight="1" spans="1:14">
      <c r="A36" s="26" t="s">
        <v>20</v>
      </c>
      <c r="B36" s="27"/>
      <c r="C36" s="28">
        <v>44943</v>
      </c>
      <c r="D36" s="29">
        <v>44971</v>
      </c>
      <c r="E36" s="30">
        <v>45000</v>
      </c>
      <c r="F36" s="30">
        <v>45001</v>
      </c>
      <c r="G36" s="30">
        <v>45063</v>
      </c>
      <c r="H36" s="30">
        <v>45091</v>
      </c>
      <c r="I36" s="30">
        <v>45121</v>
      </c>
      <c r="J36" s="30">
        <v>45154</v>
      </c>
      <c r="K36" s="30"/>
      <c r="L36" s="30"/>
      <c r="M36" s="30"/>
      <c r="N36" s="30"/>
    </row>
    <row r="37" spans="15:15">
      <c r="O37" s="34"/>
    </row>
    <row r="38" spans="1:1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>
      <c r="A39" s="1" t="s">
        <v>21</v>
      </c>
      <c r="B39" s="31"/>
      <c r="C39" s="31"/>
      <c r="D39" s="31"/>
      <c r="E39" s="31"/>
      <c r="F39" s="31"/>
      <c r="G39" s="32"/>
      <c r="H39" s="31"/>
      <c r="I39" s="31"/>
      <c r="J39" s="31"/>
      <c r="K39" s="31"/>
      <c r="L39" s="31"/>
      <c r="M39" s="31"/>
      <c r="N39" s="31"/>
    </row>
    <row r="40" s="1" customFormat="1" ht="15" customHeight="1" spans="1:14">
      <c r="A40" s="1" t="s">
        <v>22</v>
      </c>
      <c r="B40" s="31"/>
      <c r="C40" s="31"/>
      <c r="D40" s="31"/>
      <c r="E40" s="31"/>
      <c r="F40" s="31"/>
      <c r="G40" s="32"/>
      <c r="H40" s="32"/>
      <c r="I40" s="32"/>
      <c r="J40" s="31"/>
      <c r="K40" s="31"/>
      <c r="L40" s="31"/>
      <c r="M40" s="31"/>
      <c r="N40" s="31"/>
    </row>
    <row r="41" spans="1:9">
      <c r="A41" s="1"/>
      <c r="G41" s="31"/>
      <c r="H41" s="33"/>
      <c r="I41" s="34"/>
    </row>
    <row r="42" spans="5:9">
      <c r="E42" s="34"/>
      <c r="F42" s="34"/>
      <c r="G42" s="31"/>
      <c r="H42" s="34"/>
      <c r="I42" s="38"/>
    </row>
    <row r="43" spans="4:11">
      <c r="D43" s="3"/>
      <c r="E43" s="35"/>
      <c r="F43" s="35"/>
      <c r="G43" s="31"/>
      <c r="K43" s="34"/>
    </row>
    <row r="44" spans="3:13">
      <c r="C44" s="36"/>
      <c r="D44" s="36"/>
      <c r="E44" s="36"/>
      <c r="F44" s="36"/>
      <c r="G44" s="31"/>
      <c r="H44" s="35"/>
      <c r="I44" s="35"/>
      <c r="J44" s="35"/>
      <c r="K44" s="35"/>
      <c r="L44" s="35"/>
      <c r="M44" s="35"/>
    </row>
    <row r="45" spans="4:9">
      <c r="D45" s="35"/>
      <c r="E45" s="35"/>
      <c r="F45" s="35"/>
      <c r="G45" s="34"/>
      <c r="H45" s="34"/>
      <c r="I45" s="38"/>
    </row>
    <row r="46" spans="4:9">
      <c r="D46" s="35"/>
      <c r="E46" s="35"/>
      <c r="F46" s="35"/>
      <c r="G46" s="34"/>
      <c r="I46" s="38"/>
    </row>
    <row r="47" spans="3:13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4:9">
      <c r="D48" s="3"/>
      <c r="E48" s="35"/>
      <c r="F48" s="3"/>
      <c r="G48" s="34"/>
      <c r="I48" s="38"/>
    </row>
    <row r="49" spans="5:9">
      <c r="E49" s="34"/>
      <c r="I49" s="39"/>
    </row>
    <row r="50" spans="5:5">
      <c r="E50" s="34"/>
    </row>
  </sheetData>
  <mergeCells count="5">
    <mergeCell ref="C30:N30"/>
    <mergeCell ref="A36:B36"/>
    <mergeCell ref="A32:A33"/>
    <mergeCell ref="A34:A35"/>
    <mergeCell ref="A30:B31"/>
  </mergeCells>
  <pageMargins left="0" right="0" top="1.18110236220472" bottom="0.196850393700787" header="0.511811023622047" footer="0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Duodécimo Portal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Alcântara Girard</dc:creator>
  <cp:lastModifiedBy>carlos.montarroyos</cp:lastModifiedBy>
  <dcterms:created xsi:type="dcterms:W3CDTF">2018-07-24T21:10:00Z</dcterms:created>
  <cp:lastPrinted>2020-06-01T15:19:00Z</cp:lastPrinted>
  <dcterms:modified xsi:type="dcterms:W3CDTF">2023-08-22T18:29:47Z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1046-12.2.0.13190</vt:lpwstr>
  </property>
  <property fmtid="{D5CDD505-2E9C-101B-9397-08002B2CF9AE}" pid="3" name="ICV">
    <vt:lpwstr>72259D7F7A7147B3A3A429C5004CEB54</vt:lpwstr>
  </property>
</Properties>
</file>